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<sst xmlns="http://schemas.openxmlformats.org/spreadsheetml/2006/main" count="88" uniqueCount="75">
  <si>
    <t>Antal besök</t>
  </si>
  <si>
    <t>SUMMA ersättning/besök</t>
  </si>
  <si>
    <t>Antal frikort</t>
  </si>
  <si>
    <t>Sekretess-skyddad person, läkare</t>
  </si>
  <si>
    <t>läkarbesök</t>
  </si>
  <si>
    <t>övriga besök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</si>
  <si>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</si>
  <si>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</si>
  <si>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</si>
  <si>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</si>
  <si>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</si>
  <si>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</si>
  <si>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</si>
  <si>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Sekretess-skyddad person, övriga</t>
  </si>
  <si>
    <t>Erhållna patientavgifter i kronor</t>
  </si>
  <si>
    <t>SUMMA TOTALT (antal besök/ersättning)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</si>
  <si>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</si>
  <si>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</si>
  <si>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</si>
  <si>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</si>
  <si>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</si>
  <si>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t>Vårdcentral:</t>
  </si>
  <si>
    <t>Gynekologisk Cellprovskontroll</t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</si>
  <si>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mail: famlak.info@regionvastmanland.se</t>
    </r>
  </si>
  <si>
    <t>Läkare hembesök</t>
  </si>
  <si>
    <t>Läkare hemsjukvård SÄBO</t>
  </si>
  <si>
    <t>Läkare hemsjukvård, ordinärt boende</t>
  </si>
  <si>
    <t>Sjuksköterska hembesök</t>
  </si>
  <si>
    <t>Dietist mottagningsbesök</t>
  </si>
  <si>
    <t>Dietist hembesök</t>
  </si>
  <si>
    <t>Fysioterapeut mottagningsbesök</t>
  </si>
  <si>
    <t>Fysioterapeut hembesök</t>
  </si>
  <si>
    <t>Arbetsterapeut mottagningsbesök</t>
  </si>
  <si>
    <t>Arbetsterapeut hembesök</t>
  </si>
  <si>
    <t>Kurator mottagningsbesök</t>
  </si>
  <si>
    <t>Psykolog mottagningsbesök</t>
  </si>
  <si>
    <t>Psykolog hembesök</t>
  </si>
  <si>
    <t>Psykoterapeut Mottagn Besök</t>
  </si>
  <si>
    <t>Undersköterska mottagningsbesök</t>
  </si>
  <si>
    <t>Labb-prover (mellan läkarbesök)</t>
  </si>
  <si>
    <t>Barnmorska nyinskrivning gravida</t>
  </si>
  <si>
    <t>Barnm Avslut Gravid (fr V22)</t>
  </si>
  <si>
    <t>Gömda/papperslösa, läkare</t>
  </si>
  <si>
    <t>Gömda/papperslösa, övriga</t>
  </si>
  <si>
    <t>Kvot/Anhör Inv Läkare</t>
  </si>
  <si>
    <t>Kvot/Anhör Inv Övriga</t>
  </si>
  <si>
    <t>Ej listad (eget val), läkare</t>
  </si>
  <si>
    <t>Ej listad (eget val), övriga</t>
  </si>
  <si>
    <t>Telefonbesök fysioterapeut</t>
  </si>
  <si>
    <t>Telefonbesök arbetsterapeut</t>
  </si>
  <si>
    <t>Telefonbesök dietist</t>
  </si>
  <si>
    <t>Telefonbesök kurator</t>
  </si>
  <si>
    <t>Telefonbesök psykolog</t>
  </si>
  <si>
    <t>Telefonbesök psykoterapeut</t>
  </si>
  <si>
    <t>Teambesök dietist</t>
  </si>
  <si>
    <t>Teambesök kurator</t>
  </si>
  <si>
    <t>Teambesök psykolog</t>
  </si>
  <si>
    <t>Teambesök psykoterapeut</t>
  </si>
  <si>
    <t>Gruppbesök</t>
  </si>
  <si>
    <t>Gruppteambesök</t>
  </si>
  <si>
    <t>Teambesök</t>
  </si>
  <si>
    <t>Teambesök i hemmet/Teambesök på annan plats</t>
  </si>
  <si>
    <t>Teambesök i hemmet/Teambesök på annan plats dietist</t>
  </si>
  <si>
    <t>Teambesök i hemmet/Teambesök på annan plats kurator</t>
  </si>
  <si>
    <t>Teambesök i hemmet/Teambesök på annan plats läkare</t>
  </si>
  <si>
    <t>Teambesök i hemmet/Teambesök på annan plats psykolog</t>
  </si>
  <si>
    <t>Teambesök i hemmet/Teambesök på annan plats psykoterapuet</t>
  </si>
  <si>
    <t>Kontakt via videolänk fysioterapeut</t>
  </si>
  <si>
    <t>Kontakt via videolänk arbetsterapeut</t>
  </si>
  <si>
    <t>Kontakt via videolänk psykolog</t>
  </si>
  <si>
    <t>Kontakt via videolänk psykoterapeut</t>
  </si>
  <si>
    <t>Kontakt via videolänk kurator</t>
  </si>
  <si>
    <t>Kontakt via videolänk dietist</t>
  </si>
  <si>
    <t xml:space="preserve">Blanketten skall vara Region Västmanland, Ingång 4, Ekonomiservice, 721 53 Västerås </t>
  </si>
  <si>
    <t>Korrigering av besöksersättning 2024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</si>
</sst>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2" xfId="0" applyNumberFormat="1" applyFont="1" applyBorder="1" applyAlignment="1">
      <alignment horizontal="right"/>
    </xf>
    <xf numFmtId="5" fontId="7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 applyProtection="1">
      <alignment/>
      <protection locked="0"/>
    </xf>
    <xf numFmtId="0" fontId="11" fillId="0" borderId="18" xfId="0" applyFont="1" applyBorder="1" applyAlignment="1">
      <alignment/>
    </xf>
    <xf numFmtId="0" fontId="6" fillId="33" borderId="19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8" fillId="0" borderId="24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5" fontId="6" fillId="35" borderId="13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center" wrapText="1"/>
    </xf>
    <xf numFmtId="5" fontId="7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6" fillId="35" borderId="13" xfId="0" applyFont="1" applyFill="1" applyBorder="1" applyAlignment="1">
      <alignment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15" fillId="0" borderId="30" xfId="0" applyFont="1" applyBorder="1" applyAlignment="1" applyProtection="1">
      <alignment wrapText="1"/>
      <protection/>
    </xf>
    <xf numFmtId="0" fontId="15" fillId="0" borderId="31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3" fontId="1" fillId="0" borderId="34" xfId="0" applyNumberFormat="1" applyFont="1" applyBorder="1" applyAlignment="1" applyProtection="1">
      <alignment/>
      <protection/>
    </xf>
    <xf numFmtId="3" fontId="1" fillId="0" borderId="35" xfId="0" applyNumberFormat="1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37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8" fillId="33" borderId="38" xfId="0" applyFont="1" applyFill="1" applyBorder="1" applyAlignment="1">
      <alignment/>
    </xf>
    <xf numFmtId="0" fontId="18" fillId="33" borderId="39" xfId="0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5" fontId="19" fillId="0" borderId="39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/>
    </xf>
    <xf numFmtId="0" fontId="18" fillId="33" borderId="12" xfId="0" applyFont="1" applyFill="1" applyBorder="1" applyAlignment="1">
      <alignment/>
    </xf>
    <xf numFmtId="5" fontId="19" fillId="35" borderId="39" xfId="0" applyNumberFormat="1" applyFont="1" applyFill="1" applyBorder="1" applyAlignment="1">
      <alignment horizontal="right"/>
    </xf>
    <xf numFmtId="49" fontId="19" fillId="33" borderId="12" xfId="0" applyNumberFormat="1" applyFont="1" applyFill="1" applyBorder="1" applyAlignment="1" applyProtection="1">
      <alignment/>
      <protection locked="0"/>
    </xf>
    <xf numFmtId="49" fontId="19" fillId="33" borderId="12" xfId="0" applyNumberFormat="1" applyFont="1" applyFill="1" applyBorder="1" applyAlignment="1">
      <alignment horizontal="right"/>
    </xf>
    <xf numFmtId="49" fontId="19" fillId="33" borderId="40" xfId="0" applyNumberFormat="1" applyFont="1" applyFill="1" applyBorder="1" applyAlignment="1">
      <alignment horizontal="right"/>
    </xf>
    <xf numFmtId="0" fontId="18" fillId="33" borderId="40" xfId="0" applyFont="1" applyFill="1" applyBorder="1" applyAlignment="1">
      <alignment/>
    </xf>
    <xf numFmtId="0" fontId="18" fillId="36" borderId="0" xfId="0" applyFont="1" applyFill="1" applyAlignment="1">
      <alignment vertical="center"/>
    </xf>
    <xf numFmtId="0" fontId="63" fillId="33" borderId="12" xfId="0" applyFont="1" applyFill="1" applyBorder="1" applyAlignment="1">
      <alignment/>
    </xf>
    <xf numFmtId="0" fontId="63" fillId="33" borderId="40" xfId="0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3" fillId="33" borderId="17" xfId="0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7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1847850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47850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2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12.75" outlineLevelCol="1"/>
  <cols>
    <col min="1" max="1" width="65.8515625" style="3" customWidth="1"/>
    <col min="2" max="2" width="9.7109375" style="3" customWidth="1"/>
    <col min="3" max="3" width="9.8515625" style="3" customWidth="1"/>
    <col min="4" max="4" width="11.140625" style="3" customWidth="1"/>
    <col min="5" max="5" width="8.421875" style="3" customWidth="1"/>
    <col min="6" max="6" width="9.140625" style="3" customWidth="1"/>
    <col min="7" max="7" width="12.28125" style="3" customWidth="1"/>
    <col min="8" max="8" width="3.7109375" style="47" customWidth="1" outlineLevel="1"/>
    <col min="9" max="9" width="0" style="0" hidden="1" customWidth="1"/>
    <col min="10" max="10" width="13.7109375" style="0" hidden="1" customWidth="1"/>
    <col min="11" max="11" width="11.57421875" style="0" customWidth="1"/>
  </cols>
  <sheetData>
    <row r="1" ht="3" customHeight="1"/>
    <row r="2" spans="2:7" ht="36.75" customHeight="1">
      <c r="B2" s="85" t="s">
        <v>74</v>
      </c>
      <c r="C2" s="84"/>
      <c r="D2" s="84"/>
      <c r="G2" s="4"/>
    </row>
    <row r="3" spans="9:27" ht="3" customHeight="1" hidden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7" t="s">
        <v>21</v>
      </c>
      <c r="G4" s="4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>
      <c r="A5" s="7" t="s">
        <v>19</v>
      </c>
      <c r="B5" s="72"/>
      <c r="E5" s="81"/>
      <c r="F5" s="7"/>
      <c r="G5" s="12"/>
      <c r="H5" s="14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.5" customHeight="1" thickBot="1">
      <c r="A6" s="4"/>
      <c r="B6" s="118"/>
      <c r="C6" s="118"/>
      <c r="D6" s="118"/>
      <c r="E6" s="118"/>
      <c r="F6" s="118"/>
      <c r="G6" s="118"/>
      <c r="H6" s="10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5" ht="51" customHeight="1">
      <c r="A7" s="31" t="s">
        <v>11</v>
      </c>
      <c r="B7" s="112" t="s">
        <v>2</v>
      </c>
      <c r="C7" s="114" t="s">
        <v>8</v>
      </c>
      <c r="D7" s="53" t="s">
        <v>20</v>
      </c>
      <c r="E7" s="116" t="s">
        <v>0</v>
      </c>
      <c r="F7" s="116" t="s">
        <v>7</v>
      </c>
      <c r="G7" s="45" t="s">
        <v>10</v>
      </c>
      <c r="H7" s="41"/>
      <c r="I7" s="55" t="s">
        <v>17</v>
      </c>
      <c r="J7" s="56" t="s">
        <v>18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.75" customHeight="1" thickBot="1">
      <c r="A8" s="44"/>
      <c r="B8" s="113"/>
      <c r="C8" s="115"/>
      <c r="D8" s="54"/>
      <c r="E8" s="117"/>
      <c r="F8" s="117"/>
      <c r="G8" s="18"/>
      <c r="H8" s="42"/>
      <c r="I8" s="57"/>
      <c r="J8" s="5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>
      <c r="A9" s="9" t="s">
        <v>24</v>
      </c>
      <c r="B9" s="32"/>
      <c r="C9" s="32"/>
      <c r="D9" s="32"/>
      <c r="E9" s="32"/>
      <c r="F9" s="16">
        <v>800</v>
      </c>
      <c r="G9" s="40">
        <f aca="true" t="shared" si="0" ref="G9:G14">SUM(E9*F9)</f>
        <v>0</v>
      </c>
      <c r="H9" s="43"/>
      <c r="I9" s="59">
        <v>250</v>
      </c>
      <c r="J9" s="60">
        <f>(E9-C9-B9)*I9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.75" customHeight="1">
      <c r="A10" s="9" t="s">
        <v>25</v>
      </c>
      <c r="B10" s="32"/>
      <c r="C10" s="32"/>
      <c r="D10" s="32"/>
      <c r="E10" s="32"/>
      <c r="F10" s="16">
        <v>110</v>
      </c>
      <c r="G10" s="40">
        <f t="shared" si="0"/>
        <v>0</v>
      </c>
      <c r="H10" s="43"/>
      <c r="I10" s="59">
        <v>0</v>
      </c>
      <c r="J10" s="60">
        <f>(E10-C10-B10)*I10</f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.75" customHeight="1">
      <c r="A11" s="9" t="s">
        <v>26</v>
      </c>
      <c r="B11" s="32"/>
      <c r="C11" s="32"/>
      <c r="D11" s="32"/>
      <c r="E11" s="32"/>
      <c r="F11" s="39">
        <v>800</v>
      </c>
      <c r="G11" s="40">
        <f t="shared" si="0"/>
        <v>0</v>
      </c>
      <c r="H11" s="46"/>
      <c r="I11" s="59">
        <v>0</v>
      </c>
      <c r="J11" s="60">
        <f>(E11-C11-B11)*I11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75" customHeight="1">
      <c r="A12" s="9" t="s">
        <v>27</v>
      </c>
      <c r="B12" s="32"/>
      <c r="C12" s="32"/>
      <c r="D12" s="32"/>
      <c r="E12" s="32"/>
      <c r="F12" s="39">
        <v>110</v>
      </c>
      <c r="G12" s="40">
        <f t="shared" si="0"/>
        <v>0</v>
      </c>
      <c r="H12" s="43"/>
      <c r="I12" s="61">
        <v>200</v>
      </c>
      <c r="J12" s="60">
        <f>(E12-C12-B12)*I12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49" customFormat="1" ht="21.75" customHeight="1">
      <c r="A13" s="9" t="s">
        <v>28</v>
      </c>
      <c r="B13" s="32"/>
      <c r="C13" s="32"/>
      <c r="D13" s="32"/>
      <c r="E13" s="32"/>
      <c r="F13" s="39">
        <v>350</v>
      </c>
      <c r="G13" s="40">
        <f t="shared" si="0"/>
        <v>0</v>
      </c>
      <c r="H13" s="43"/>
      <c r="I13" s="61">
        <v>100</v>
      </c>
      <c r="J13" s="60">
        <f>(E13-C13-B13)*I13</f>
        <v>0</v>
      </c>
      <c r="K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9" customFormat="1" ht="21.75" customHeight="1">
      <c r="A14" s="9" t="s">
        <v>29</v>
      </c>
      <c r="B14" s="32"/>
      <c r="C14" s="32"/>
      <c r="D14" s="32"/>
      <c r="E14" s="32"/>
      <c r="F14" s="39">
        <v>500</v>
      </c>
      <c r="G14" s="40">
        <f t="shared" si="0"/>
        <v>0</v>
      </c>
      <c r="H14" s="43"/>
      <c r="I14" s="61"/>
      <c r="J14" s="60"/>
      <c r="K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.75" customHeight="1">
      <c r="A15" s="9" t="s">
        <v>30</v>
      </c>
      <c r="B15" s="32"/>
      <c r="C15" s="32"/>
      <c r="D15" s="32"/>
      <c r="E15" s="32"/>
      <c r="F15" s="16">
        <v>110</v>
      </c>
      <c r="G15" s="23">
        <f>SUM(E15*F15)</f>
        <v>0</v>
      </c>
      <c r="H15" s="43"/>
      <c r="I15" s="61">
        <v>100</v>
      </c>
      <c r="J15" s="60">
        <f aca="true" t="shared" si="1" ref="J15:J20">(E15-C15-B15)*I15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.75" customHeight="1">
      <c r="A16" s="9" t="s">
        <v>31</v>
      </c>
      <c r="B16" s="32"/>
      <c r="C16" s="32"/>
      <c r="D16" s="32"/>
      <c r="E16" s="32"/>
      <c r="F16" s="16">
        <v>110</v>
      </c>
      <c r="G16" s="23">
        <v>0</v>
      </c>
      <c r="H16" s="43"/>
      <c r="I16" s="61">
        <v>200</v>
      </c>
      <c r="J16" s="60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.75" customHeight="1">
      <c r="A17" s="9" t="s">
        <v>32</v>
      </c>
      <c r="B17" s="32"/>
      <c r="C17" s="32"/>
      <c r="D17" s="32"/>
      <c r="E17" s="32"/>
      <c r="F17" s="16">
        <v>110</v>
      </c>
      <c r="G17" s="23">
        <f>SUM(E17*F17)</f>
        <v>0</v>
      </c>
      <c r="H17" s="43"/>
      <c r="I17" s="61">
        <v>100</v>
      </c>
      <c r="J17" s="60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33</v>
      </c>
      <c r="B18" s="32"/>
      <c r="C18" s="32"/>
      <c r="D18" s="32"/>
      <c r="E18" s="32"/>
      <c r="F18" s="16">
        <v>110</v>
      </c>
      <c r="G18" s="23">
        <f>SUM(E18*F18)</f>
        <v>0</v>
      </c>
      <c r="H18" s="43"/>
      <c r="I18" s="61">
        <v>200</v>
      </c>
      <c r="J18" s="60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9" t="s">
        <v>34</v>
      </c>
      <c r="B19" s="32"/>
      <c r="C19" s="32"/>
      <c r="D19" s="32"/>
      <c r="E19" s="32"/>
      <c r="F19" s="16">
        <v>250</v>
      </c>
      <c r="G19" s="23">
        <f aca="true" t="shared" si="2" ref="G19:G24">SUM(E19*F19)</f>
        <v>0</v>
      </c>
      <c r="H19" s="43"/>
      <c r="I19" s="61">
        <v>100</v>
      </c>
      <c r="J19" s="60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9" t="s">
        <v>35</v>
      </c>
      <c r="B20" s="32"/>
      <c r="C20" s="32"/>
      <c r="D20" s="32"/>
      <c r="E20" s="32"/>
      <c r="F20" s="16">
        <v>350</v>
      </c>
      <c r="G20" s="23">
        <f>SUM(E20*F20)</f>
        <v>0</v>
      </c>
      <c r="H20" s="43"/>
      <c r="I20" s="61">
        <v>100</v>
      </c>
      <c r="J20" s="60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9" t="s">
        <v>36</v>
      </c>
      <c r="B21" s="32"/>
      <c r="C21" s="32"/>
      <c r="D21" s="32"/>
      <c r="E21" s="32"/>
      <c r="F21" s="16">
        <v>350</v>
      </c>
      <c r="G21" s="23">
        <f t="shared" si="2"/>
        <v>0</v>
      </c>
      <c r="H21" s="43"/>
      <c r="I21" s="61"/>
      <c r="J21" s="6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9" t="s">
        <v>37</v>
      </c>
      <c r="B22" s="32"/>
      <c r="C22" s="32"/>
      <c r="D22" s="32"/>
      <c r="E22" s="32"/>
      <c r="F22" s="16">
        <v>350</v>
      </c>
      <c r="G22" s="23">
        <f>SUM(E22*F22)</f>
        <v>0</v>
      </c>
      <c r="H22" s="43"/>
      <c r="I22" s="61"/>
      <c r="J22" s="6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9" t="s">
        <v>38</v>
      </c>
      <c r="B23" s="32"/>
      <c r="C23" s="32"/>
      <c r="D23" s="32"/>
      <c r="E23" s="32"/>
      <c r="F23" s="16">
        <v>110</v>
      </c>
      <c r="G23" s="23">
        <f t="shared" si="2"/>
        <v>0</v>
      </c>
      <c r="H23" s="43"/>
      <c r="I23" s="61"/>
      <c r="J23" s="6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10" t="s">
        <v>39</v>
      </c>
      <c r="B24" s="32"/>
      <c r="C24" s="32"/>
      <c r="D24" s="32"/>
      <c r="E24" s="32"/>
      <c r="F24" s="16">
        <v>100</v>
      </c>
      <c r="G24" s="23">
        <f t="shared" si="2"/>
        <v>0</v>
      </c>
      <c r="H24" s="82"/>
      <c r="I24" s="61">
        <v>100</v>
      </c>
      <c r="J24" s="60">
        <f>(E24-C24-B24)*I24</f>
        <v>0</v>
      </c>
      <c r="K24" s="76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7" ht="21.75" customHeight="1">
      <c r="A25" s="10" t="s">
        <v>48</v>
      </c>
      <c r="B25" s="32"/>
      <c r="C25" s="32"/>
      <c r="D25" s="32"/>
      <c r="E25" s="32"/>
      <c r="F25" s="16">
        <v>110</v>
      </c>
      <c r="G25" s="91">
        <f aca="true" t="shared" si="3" ref="G25:G49">SUM(E25*F25)</f>
        <v>0</v>
      </c>
      <c r="H25" s="103"/>
      <c r="I25" s="1"/>
      <c r="J25" s="1"/>
      <c r="K25" s="1"/>
      <c r="L25" s="7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1.75" customHeight="1">
      <c r="A26" s="10" t="s">
        <v>49</v>
      </c>
      <c r="B26" s="32"/>
      <c r="C26" s="32"/>
      <c r="D26" s="32"/>
      <c r="E26" s="32"/>
      <c r="F26" s="16">
        <v>110</v>
      </c>
      <c r="G26" s="91">
        <f t="shared" si="3"/>
        <v>0</v>
      </c>
      <c r="H26" s="102"/>
      <c r="I26" s="1"/>
      <c r="J26" s="1"/>
      <c r="K26" s="1"/>
      <c r="L26" s="7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5" s="6" customFormat="1" ht="21.75" customHeight="1">
      <c r="A27" s="10" t="s">
        <v>50</v>
      </c>
      <c r="B27" s="32"/>
      <c r="C27" s="32"/>
      <c r="D27" s="32"/>
      <c r="E27" s="32"/>
      <c r="F27" s="16">
        <v>350</v>
      </c>
      <c r="G27" s="91">
        <f t="shared" si="3"/>
        <v>0</v>
      </c>
      <c r="H27" s="103"/>
      <c r="I27" s="2"/>
      <c r="J27" s="2"/>
      <c r="K27" s="2"/>
      <c r="L27" s="7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1.75" customHeight="1">
      <c r="A28" s="10" t="s">
        <v>51</v>
      </c>
      <c r="B28" s="32"/>
      <c r="C28" s="32"/>
      <c r="D28" s="32"/>
      <c r="E28" s="32"/>
      <c r="F28" s="16">
        <v>250</v>
      </c>
      <c r="G28" s="91">
        <f t="shared" si="3"/>
        <v>0</v>
      </c>
      <c r="H28" s="103"/>
      <c r="I28" s="1"/>
      <c r="J28" s="1"/>
      <c r="K28" s="1"/>
      <c r="L28" s="7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0" t="s">
        <v>52</v>
      </c>
      <c r="B29" s="32"/>
      <c r="C29" s="32"/>
      <c r="D29" s="32"/>
      <c r="E29" s="32"/>
      <c r="F29" s="16">
        <v>350</v>
      </c>
      <c r="G29" s="91">
        <f t="shared" si="3"/>
        <v>0</v>
      </c>
      <c r="H29" s="103"/>
      <c r="I29" s="64"/>
      <c r="J29" s="64"/>
      <c r="K29" s="1"/>
      <c r="L29" s="7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ht="21.75" customHeight="1">
      <c r="A30" s="10" t="s">
        <v>53</v>
      </c>
      <c r="B30" s="32"/>
      <c r="C30" s="32"/>
      <c r="D30" s="32"/>
      <c r="E30" s="32"/>
      <c r="F30" s="16">
        <v>350</v>
      </c>
      <c r="G30" s="91">
        <f t="shared" si="3"/>
        <v>0</v>
      </c>
      <c r="H30" s="103"/>
      <c r="I30" s="65"/>
      <c r="J30" s="65"/>
      <c r="K30" s="1"/>
      <c r="L30" s="7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A31" s="10" t="s">
        <v>54</v>
      </c>
      <c r="B31" s="32"/>
      <c r="C31" s="32"/>
      <c r="D31" s="32"/>
      <c r="E31" s="32"/>
      <c r="F31" s="16">
        <v>350</v>
      </c>
      <c r="G31" s="91">
        <f t="shared" si="3"/>
        <v>0</v>
      </c>
      <c r="H31" s="37"/>
      <c r="I31" s="65"/>
      <c r="J31" s="65"/>
      <c r="K31" s="1"/>
      <c r="L31" s="7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1.75" customHeight="1">
      <c r="A32" s="10" t="s">
        <v>55</v>
      </c>
      <c r="B32" s="32"/>
      <c r="C32" s="32"/>
      <c r="D32" s="32"/>
      <c r="E32" s="32"/>
      <c r="F32" s="16">
        <v>250</v>
      </c>
      <c r="G32" s="91">
        <f t="shared" si="3"/>
        <v>0</v>
      </c>
      <c r="H32" s="104"/>
      <c r="I32" s="65"/>
      <c r="J32" s="65"/>
      <c r="K32" s="1"/>
      <c r="L32" s="7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1.75" customHeight="1">
      <c r="A33" s="10" t="s">
        <v>56</v>
      </c>
      <c r="B33" s="32"/>
      <c r="C33" s="32"/>
      <c r="D33" s="32"/>
      <c r="E33" s="32"/>
      <c r="F33" s="16">
        <v>350</v>
      </c>
      <c r="G33" s="91">
        <f t="shared" si="3"/>
        <v>0</v>
      </c>
      <c r="H33" s="104"/>
      <c r="I33" s="65"/>
      <c r="J33" s="65"/>
      <c r="K33" s="1"/>
      <c r="L33" s="7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1.75" customHeight="1">
      <c r="A34" s="10" t="s">
        <v>57</v>
      </c>
      <c r="B34" s="32"/>
      <c r="C34" s="32"/>
      <c r="D34" s="32"/>
      <c r="E34" s="32"/>
      <c r="F34" s="16">
        <v>350</v>
      </c>
      <c r="G34" s="91">
        <f t="shared" si="3"/>
        <v>0</v>
      </c>
      <c r="H34" s="104"/>
      <c r="I34" s="65"/>
      <c r="J34" s="65"/>
      <c r="K34" s="1"/>
      <c r="L34" s="7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12" ht="21.75" customHeight="1">
      <c r="A35" s="10" t="s">
        <v>58</v>
      </c>
      <c r="B35" s="32"/>
      <c r="C35" s="32"/>
      <c r="D35" s="32"/>
      <c r="E35" s="32"/>
      <c r="F35" s="16">
        <v>110</v>
      </c>
      <c r="G35" s="91">
        <f t="shared" si="3"/>
        <v>0</v>
      </c>
      <c r="H35" s="104"/>
      <c r="I35" s="66"/>
      <c r="J35" s="66"/>
      <c r="L35" s="74"/>
    </row>
    <row r="36" spans="1:14" ht="21.75" customHeight="1">
      <c r="A36" s="10" t="s">
        <v>59</v>
      </c>
      <c r="B36" s="32"/>
      <c r="C36" s="32"/>
      <c r="D36" s="32"/>
      <c r="E36" s="32"/>
      <c r="F36" s="16">
        <v>110</v>
      </c>
      <c r="G36" s="91">
        <f t="shared" si="3"/>
        <v>0</v>
      </c>
      <c r="H36" s="104"/>
      <c r="I36" s="66"/>
      <c r="J36" s="66"/>
      <c r="L36" s="75"/>
      <c r="N36" s="76"/>
    </row>
    <row r="37" spans="1:15" ht="21.75" customHeight="1">
      <c r="A37" s="10" t="s">
        <v>60</v>
      </c>
      <c r="B37" s="32"/>
      <c r="C37" s="32"/>
      <c r="D37" s="32"/>
      <c r="E37" s="32"/>
      <c r="F37" s="16">
        <v>110</v>
      </c>
      <c r="G37" s="91">
        <f t="shared" si="3"/>
        <v>0</v>
      </c>
      <c r="H37" s="103"/>
      <c r="I37" s="67"/>
      <c r="J37" s="67"/>
      <c r="K37" s="76"/>
      <c r="L37" s="86"/>
      <c r="M37" s="6"/>
      <c r="N37" s="86"/>
      <c r="O37" s="6"/>
    </row>
    <row r="38" spans="1:14" ht="21.75" customHeight="1">
      <c r="A38" s="10" t="s">
        <v>61</v>
      </c>
      <c r="B38" s="32"/>
      <c r="C38" s="32"/>
      <c r="D38" s="32"/>
      <c r="E38" s="32"/>
      <c r="F38" s="16">
        <v>110</v>
      </c>
      <c r="G38" s="91">
        <f t="shared" si="3"/>
        <v>0</v>
      </c>
      <c r="H38" s="13"/>
      <c r="I38" s="62" t="e">
        <f>+#REF!+#REF!+#REF!</f>
        <v>#REF!</v>
      </c>
      <c r="J38" s="63" t="e">
        <f>+#REF!+#REF!+#REF!</f>
        <v>#REF!</v>
      </c>
      <c r="K38" s="77"/>
      <c r="L38" s="78"/>
      <c r="M38" s="79"/>
      <c r="N38" s="78"/>
    </row>
    <row r="39" spans="1:14" ht="21.75" customHeight="1">
      <c r="A39" s="10" t="s">
        <v>62</v>
      </c>
      <c r="B39" s="32"/>
      <c r="C39" s="32"/>
      <c r="D39" s="32"/>
      <c r="E39" s="32"/>
      <c r="F39" s="16">
        <v>500</v>
      </c>
      <c r="G39" s="91">
        <f t="shared" si="3"/>
        <v>0</v>
      </c>
      <c r="H39" s="13"/>
      <c r="K39" s="77"/>
      <c r="L39" s="78"/>
      <c r="M39" s="79"/>
      <c r="N39" s="78"/>
    </row>
    <row r="40" spans="1:8" ht="21.75" customHeight="1">
      <c r="A40" s="10" t="s">
        <v>63</v>
      </c>
      <c r="B40" s="32"/>
      <c r="C40" s="32"/>
      <c r="D40" s="32"/>
      <c r="E40" s="32"/>
      <c r="F40" s="16">
        <v>250</v>
      </c>
      <c r="G40" s="91">
        <f t="shared" si="3"/>
        <v>0</v>
      </c>
      <c r="H40" s="103"/>
    </row>
    <row r="41" spans="1:8" ht="21.75" customHeight="1">
      <c r="A41" s="10" t="s">
        <v>64</v>
      </c>
      <c r="B41" s="32"/>
      <c r="C41" s="32"/>
      <c r="D41" s="32"/>
      <c r="E41" s="32"/>
      <c r="F41" s="16">
        <v>800</v>
      </c>
      <c r="G41" s="91">
        <f t="shared" si="3"/>
        <v>0</v>
      </c>
      <c r="H41" s="103"/>
    </row>
    <row r="42" spans="1:8" ht="21.75" customHeight="1">
      <c r="A42" s="10" t="s">
        <v>65</v>
      </c>
      <c r="B42" s="32"/>
      <c r="C42" s="32"/>
      <c r="D42" s="32"/>
      <c r="E42" s="32"/>
      <c r="F42" s="16">
        <v>350</v>
      </c>
      <c r="G42" s="91">
        <f t="shared" si="3"/>
        <v>0</v>
      </c>
      <c r="H42" s="103"/>
    </row>
    <row r="43" spans="1:8" s="71" customFormat="1" ht="21.75" customHeight="1">
      <c r="A43" s="10" t="s">
        <v>66</v>
      </c>
      <c r="B43" s="32"/>
      <c r="C43" s="32"/>
      <c r="D43" s="32"/>
      <c r="E43" s="32"/>
      <c r="F43" s="16">
        <v>350</v>
      </c>
      <c r="G43" s="91">
        <f t="shared" si="3"/>
        <v>0</v>
      </c>
      <c r="H43" s="103"/>
    </row>
    <row r="44" spans="1:8" ht="21.75" customHeight="1">
      <c r="A44" s="10" t="s">
        <v>67</v>
      </c>
      <c r="B44" s="32"/>
      <c r="C44" s="32"/>
      <c r="D44" s="32"/>
      <c r="E44" s="32"/>
      <c r="F44" s="16">
        <v>110</v>
      </c>
      <c r="G44" s="91">
        <f t="shared" si="3"/>
        <v>0</v>
      </c>
      <c r="H44" s="103"/>
    </row>
    <row r="45" spans="1:8" ht="21.75" customHeight="1">
      <c r="A45" s="10" t="s">
        <v>68</v>
      </c>
      <c r="B45" s="32"/>
      <c r="C45" s="32"/>
      <c r="D45" s="32"/>
      <c r="E45" s="32"/>
      <c r="F45" s="16">
        <v>110</v>
      </c>
      <c r="G45" s="91">
        <f t="shared" si="3"/>
        <v>0</v>
      </c>
      <c r="H45" s="103"/>
    </row>
    <row r="46" spans="1:8" ht="21.75" customHeight="1">
      <c r="A46" s="10" t="s">
        <v>69</v>
      </c>
      <c r="B46" s="32"/>
      <c r="C46" s="32"/>
      <c r="D46" s="32"/>
      <c r="E46" s="32"/>
      <c r="F46" s="16">
        <v>350</v>
      </c>
      <c r="G46" s="91">
        <f t="shared" si="3"/>
        <v>0</v>
      </c>
      <c r="H46" s="103"/>
    </row>
    <row r="47" spans="1:8" ht="21.75" customHeight="1">
      <c r="A47" s="10" t="s">
        <v>70</v>
      </c>
      <c r="B47" s="32"/>
      <c r="C47" s="32"/>
      <c r="D47" s="32"/>
      <c r="E47" s="32"/>
      <c r="F47" s="16">
        <v>350</v>
      </c>
      <c r="G47" s="91">
        <f t="shared" si="3"/>
        <v>0</v>
      </c>
      <c r="H47" s="103"/>
    </row>
    <row r="48" spans="1:8" ht="21.75" customHeight="1">
      <c r="A48" s="10" t="s">
        <v>71</v>
      </c>
      <c r="B48" s="32"/>
      <c r="C48" s="32"/>
      <c r="D48" s="32"/>
      <c r="E48" s="32"/>
      <c r="F48" s="16">
        <v>250</v>
      </c>
      <c r="G48" s="91">
        <f t="shared" si="3"/>
        <v>0</v>
      </c>
      <c r="H48" s="103"/>
    </row>
    <row r="49" spans="1:8" ht="21.75" customHeight="1" thickBot="1">
      <c r="A49" s="10" t="s">
        <v>72</v>
      </c>
      <c r="B49" s="32"/>
      <c r="C49" s="32"/>
      <c r="D49" s="32"/>
      <c r="E49" s="32"/>
      <c r="F49" s="16">
        <v>350</v>
      </c>
      <c r="G49" s="91">
        <f t="shared" si="3"/>
        <v>0</v>
      </c>
      <c r="H49" s="103"/>
    </row>
    <row r="50" spans="1:8" ht="24.75" customHeight="1" thickBot="1">
      <c r="A50" s="52" t="s">
        <v>1</v>
      </c>
      <c r="B50" s="34">
        <f>SUM(B9:B49)</f>
        <v>0</v>
      </c>
      <c r="C50" s="34">
        <f>SUM(C9:C49)</f>
        <v>0</v>
      </c>
      <c r="D50" s="34">
        <f>SUM(D9:D49)</f>
        <v>0</v>
      </c>
      <c r="E50" s="34">
        <f>SUM(E9:E49)</f>
        <v>0</v>
      </c>
      <c r="F50" s="17"/>
      <c r="G50" s="35">
        <f>SUM(G9:G49)</f>
        <v>0</v>
      </c>
      <c r="H50" s="103"/>
    </row>
    <row r="51" spans="1:8" ht="45">
      <c r="A51" s="31" t="s">
        <v>11</v>
      </c>
      <c r="B51" s="112" t="s">
        <v>2</v>
      </c>
      <c r="C51" s="114" t="s">
        <v>8</v>
      </c>
      <c r="D51" s="53" t="s">
        <v>20</v>
      </c>
      <c r="E51" s="116" t="s">
        <v>0</v>
      </c>
      <c r="F51" s="116" t="s">
        <v>7</v>
      </c>
      <c r="G51" s="45" t="s">
        <v>10</v>
      </c>
      <c r="H51" s="103"/>
    </row>
    <row r="52" spans="1:8" ht="18" thickBot="1">
      <c r="A52" s="44"/>
      <c r="B52" s="113"/>
      <c r="C52" s="115"/>
      <c r="D52" s="54"/>
      <c r="E52" s="117"/>
      <c r="F52" s="117"/>
      <c r="G52" s="18"/>
      <c r="H52" s="103"/>
    </row>
    <row r="53" spans="1:8" ht="21.75" customHeight="1">
      <c r="A53" s="10" t="s">
        <v>40</v>
      </c>
      <c r="B53" s="92"/>
      <c r="C53" s="92"/>
      <c r="D53" s="88"/>
      <c r="E53" s="24"/>
      <c r="F53" s="16">
        <v>6530</v>
      </c>
      <c r="G53" s="23">
        <f aca="true" t="shared" si="4" ref="G53:G63">SUM(E53*F53)</f>
        <v>0</v>
      </c>
      <c r="H53" s="103"/>
    </row>
    <row r="54" spans="1:8" ht="21.75" customHeight="1">
      <c r="A54" s="10" t="s">
        <v>41</v>
      </c>
      <c r="B54" s="92"/>
      <c r="C54" s="92"/>
      <c r="D54" s="88"/>
      <c r="E54" s="24"/>
      <c r="F54" s="16">
        <v>6530</v>
      </c>
      <c r="G54" s="23">
        <f t="shared" si="4"/>
        <v>0</v>
      </c>
      <c r="H54" s="103"/>
    </row>
    <row r="55" spans="1:8" ht="21.75" customHeight="1">
      <c r="A55" s="87" t="s">
        <v>22</v>
      </c>
      <c r="B55" s="92"/>
      <c r="C55" s="92"/>
      <c r="D55" s="88"/>
      <c r="E55" s="89"/>
      <c r="F55" s="90">
        <v>110</v>
      </c>
      <c r="G55" s="91">
        <f t="shared" si="4"/>
        <v>0</v>
      </c>
      <c r="H55" s="103"/>
    </row>
    <row r="56" spans="1:8" ht="21.75" customHeight="1">
      <c r="A56" s="87" t="s">
        <v>3</v>
      </c>
      <c r="B56" s="92"/>
      <c r="C56" s="92"/>
      <c r="D56" s="88"/>
      <c r="E56" s="89"/>
      <c r="F56" s="93">
        <v>895</v>
      </c>
      <c r="G56" s="91">
        <f t="shared" si="4"/>
        <v>0</v>
      </c>
      <c r="H56" s="103"/>
    </row>
    <row r="57" spans="1:8" ht="21.75" customHeight="1">
      <c r="A57" s="87" t="s">
        <v>13</v>
      </c>
      <c r="B57" s="94"/>
      <c r="C57" s="95"/>
      <c r="D57" s="96"/>
      <c r="E57" s="89"/>
      <c r="F57" s="90">
        <v>590</v>
      </c>
      <c r="G57" s="91">
        <f t="shared" si="4"/>
        <v>0</v>
      </c>
      <c r="H57" s="103"/>
    </row>
    <row r="58" spans="1:8" ht="21.75" customHeight="1">
      <c r="A58" s="87" t="s">
        <v>42</v>
      </c>
      <c r="B58" s="92"/>
      <c r="C58" s="92"/>
      <c r="D58" s="88"/>
      <c r="E58" s="89"/>
      <c r="F58" s="90">
        <v>1944</v>
      </c>
      <c r="G58" s="91">
        <f t="shared" si="4"/>
        <v>0</v>
      </c>
      <c r="H58" s="103"/>
    </row>
    <row r="59" spans="1:8" ht="21.75" customHeight="1">
      <c r="A59" s="87" t="s">
        <v>43</v>
      </c>
      <c r="B59" s="92"/>
      <c r="C59" s="92"/>
      <c r="D59" s="88"/>
      <c r="E59" s="89"/>
      <c r="F59" s="93">
        <v>648</v>
      </c>
      <c r="G59" s="91">
        <f t="shared" si="4"/>
        <v>0</v>
      </c>
      <c r="H59" s="103"/>
    </row>
    <row r="60" spans="1:8" ht="21.75" customHeight="1">
      <c r="A60" s="87" t="s">
        <v>44</v>
      </c>
      <c r="B60" s="92"/>
      <c r="C60" s="92"/>
      <c r="D60" s="97"/>
      <c r="E60" s="89"/>
      <c r="F60" s="93">
        <v>2020</v>
      </c>
      <c r="G60" s="91">
        <f t="shared" si="4"/>
        <v>0</v>
      </c>
      <c r="H60" s="103"/>
    </row>
    <row r="61" spans="1:8" ht="21.75" customHeight="1">
      <c r="A61" s="87" t="s">
        <v>45</v>
      </c>
      <c r="B61" s="92"/>
      <c r="C61" s="92"/>
      <c r="D61" s="97"/>
      <c r="E61" s="89"/>
      <c r="F61" s="93">
        <v>673</v>
      </c>
      <c r="G61" s="91">
        <f t="shared" si="4"/>
        <v>0</v>
      </c>
      <c r="H61" s="103"/>
    </row>
    <row r="62" spans="1:8" ht="21.75" customHeight="1">
      <c r="A62" s="98" t="s">
        <v>46</v>
      </c>
      <c r="B62" s="99"/>
      <c r="C62" s="99"/>
      <c r="D62" s="100"/>
      <c r="E62" s="101"/>
      <c r="F62" s="93">
        <v>865</v>
      </c>
      <c r="G62" s="91">
        <f t="shared" si="4"/>
        <v>0</v>
      </c>
      <c r="H62" s="103"/>
    </row>
    <row r="63" spans="1:8" ht="21.75" customHeight="1" thickBot="1">
      <c r="A63" s="98" t="s">
        <v>47</v>
      </c>
      <c r="B63" s="105"/>
      <c r="C63" s="105"/>
      <c r="D63" s="100"/>
      <c r="E63" s="101"/>
      <c r="F63" s="93">
        <v>570</v>
      </c>
      <c r="G63" s="91">
        <f t="shared" si="4"/>
        <v>0</v>
      </c>
      <c r="H63" s="103"/>
    </row>
    <row r="64" spans="1:8" ht="15.75" thickBot="1">
      <c r="A64" s="52" t="s">
        <v>1</v>
      </c>
      <c r="B64" s="51"/>
      <c r="C64" s="50"/>
      <c r="D64" s="50"/>
      <c r="E64" s="34">
        <f>SUM(E53:E63)</f>
        <v>0</v>
      </c>
      <c r="F64" s="17"/>
      <c r="G64" s="35">
        <f>SUM(G53:G63)</f>
        <v>0</v>
      </c>
      <c r="H64" s="103"/>
    </row>
    <row r="65" ht="12.75">
      <c r="H65" s="103"/>
    </row>
    <row r="66" ht="12.75">
      <c r="H66" s="103"/>
    </row>
    <row r="67" ht="13.5" thickBot="1">
      <c r="H67" s="103"/>
    </row>
    <row r="68" spans="1:7" ht="51.75" customHeight="1">
      <c r="A68" s="31"/>
      <c r="B68" s="112" t="s">
        <v>2</v>
      </c>
      <c r="C68" s="114" t="s">
        <v>8</v>
      </c>
      <c r="D68" s="53" t="str">
        <f>+D51</f>
        <v>Antal patienter &gt;85år</v>
      </c>
      <c r="E68" s="116" t="s">
        <v>0</v>
      </c>
      <c r="F68" s="116" t="s">
        <v>7</v>
      </c>
      <c r="G68" s="38" t="s">
        <v>10</v>
      </c>
    </row>
    <row r="69" spans="1:7" ht="18" thickBot="1">
      <c r="A69" s="44"/>
      <c r="B69" s="113"/>
      <c r="C69" s="115"/>
      <c r="D69" s="54"/>
      <c r="E69" s="117"/>
      <c r="F69" s="117"/>
      <c r="G69" s="18"/>
    </row>
    <row r="70" spans="1:7" ht="15" thickBot="1">
      <c r="A70" s="19" t="s">
        <v>15</v>
      </c>
      <c r="B70" s="48">
        <f>+B50</f>
        <v>0</v>
      </c>
      <c r="C70" s="48">
        <f>+C50</f>
        <v>0</v>
      </c>
      <c r="D70" s="48">
        <f>+D50</f>
        <v>0</v>
      </c>
      <c r="E70" s="34">
        <v>0</v>
      </c>
      <c r="F70" s="33"/>
      <c r="G70" s="35">
        <f>+G50+G64</f>
        <v>0</v>
      </c>
    </row>
    <row r="71" spans="1:7" ht="15">
      <c r="A71" s="14"/>
      <c r="B71" s="15"/>
      <c r="C71" s="15"/>
      <c r="D71" s="15"/>
      <c r="E71" s="13"/>
      <c r="F71" s="13"/>
      <c r="G71" s="15"/>
    </row>
    <row r="72" spans="1:7" ht="18" thickBot="1">
      <c r="A72" s="7" t="s">
        <v>14</v>
      </c>
      <c r="B72" s="5"/>
      <c r="C72" s="8"/>
      <c r="D72" s="8"/>
      <c r="E72" s="13"/>
      <c r="F72" s="13"/>
      <c r="G72" s="15"/>
    </row>
    <row r="73" spans="1:7" ht="17.25">
      <c r="A73" s="80" t="s">
        <v>12</v>
      </c>
      <c r="B73" s="26"/>
      <c r="C73" s="27"/>
      <c r="D73" s="68"/>
      <c r="E73" s="13"/>
      <c r="F73" s="13"/>
      <c r="G73" s="15"/>
    </row>
    <row r="74" spans="1:7" ht="15">
      <c r="A74" s="28" t="s">
        <v>4</v>
      </c>
      <c r="B74" s="106"/>
      <c r="C74" s="107"/>
      <c r="D74" s="69"/>
      <c r="E74" s="13"/>
      <c r="F74" s="13"/>
      <c r="G74" s="15"/>
    </row>
    <row r="75" spans="1:7" ht="15.75" thickBot="1">
      <c r="A75" s="29" t="s">
        <v>5</v>
      </c>
      <c r="B75" s="108"/>
      <c r="C75" s="109"/>
      <c r="D75" s="69"/>
      <c r="E75" s="13"/>
      <c r="F75" s="13"/>
      <c r="G75" s="15"/>
    </row>
    <row r="76" spans="1:7" ht="15.75" thickBot="1">
      <c r="A76" s="30" t="s">
        <v>6</v>
      </c>
      <c r="B76" s="110">
        <f>SUM(B74:B75)</f>
        <v>0</v>
      </c>
      <c r="C76" s="111"/>
      <c r="D76" s="70"/>
      <c r="E76" s="13"/>
      <c r="F76" s="13"/>
      <c r="G76" s="15"/>
    </row>
    <row r="77" spans="1:4" ht="15">
      <c r="A77" s="14"/>
      <c r="C77" s="36"/>
      <c r="D77" s="36"/>
    </row>
    <row r="78" spans="1:7" ht="15">
      <c r="A78" s="11" t="s">
        <v>9</v>
      </c>
      <c r="B78" s="25"/>
      <c r="C78" s="25"/>
      <c r="D78" s="25"/>
      <c r="E78" s="25"/>
      <c r="F78" s="25"/>
      <c r="G78" s="25"/>
    </row>
    <row r="79" spans="1:7" ht="15">
      <c r="A79" s="11" t="s">
        <v>16</v>
      </c>
      <c r="B79" s="25"/>
      <c r="C79" s="25"/>
      <c r="D79" s="25"/>
      <c r="E79" s="25"/>
      <c r="F79" s="25"/>
      <c r="G79" s="25"/>
    </row>
    <row r="81" spans="1:7" ht="15">
      <c r="A81" s="20" t="s">
        <v>73</v>
      </c>
      <c r="B81" s="21"/>
      <c r="C81" s="22"/>
      <c r="D81" s="21"/>
      <c r="E81" s="21"/>
      <c r="F81" s="21"/>
      <c r="G81" s="47"/>
    </row>
    <row r="82" spans="1:7" ht="15">
      <c r="A82" s="11" t="s">
        <v>23</v>
      </c>
      <c r="B82" s="11"/>
      <c r="G82" s="47"/>
    </row>
  </sheetData>
  <sheetProtection/>
  <mergeCells count="16">
    <mergeCell ref="F68:F69"/>
    <mergeCell ref="B7:B8"/>
    <mergeCell ref="B6:G6"/>
    <mergeCell ref="C7:C8"/>
    <mergeCell ref="F7:F8"/>
    <mergeCell ref="E7:E8"/>
    <mergeCell ref="B51:B52"/>
    <mergeCell ref="C51:C52"/>
    <mergeCell ref="E51:E52"/>
    <mergeCell ref="F51:F52"/>
    <mergeCell ref="B74:C74"/>
    <mergeCell ref="B75:C75"/>
    <mergeCell ref="B76:C76"/>
    <mergeCell ref="B68:B69"/>
    <mergeCell ref="C68:C69"/>
    <mergeCell ref="E68:E69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rowBreaks count="1" manualBreakCount="1">
    <brk id="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Cecilia Skanser</cp:lastModifiedBy>
  <cp:lastPrinted>2016-01-13T12:43:39Z</cp:lastPrinted>
  <dcterms:created xsi:type="dcterms:W3CDTF">1999-11-10T09:04:35Z</dcterms:created>
  <dcterms:modified xsi:type="dcterms:W3CDTF">2024-06-24T08:44:59Z</dcterms:modified>
  <cp:category/>
  <cp:version/>
  <cp:contentType/>
  <cp:contentStatus/>
</cp:coreProperties>
</file>