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Absolut" sheetId="1" r:id="rId1"/>
    <sheet name="Relativ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<sst xmlns="http://schemas.openxmlformats.org/spreadsheetml/2006/main" count="79" uniqueCount="54">
  <si>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Byjorden Familjeläkarenhet</t>
  </si>
  <si>
    <t>Citypraktiken</t>
  </si>
  <si>
    <t>Grindberga Familjeläkarenhet</t>
  </si>
  <si>
    <t>Kungsörs Vårdcentral</t>
  </si>
  <si>
    <t>LäkarGruppen</t>
  </si>
  <si>
    <t>Mitt Hjärta Familjeläkarmottagning</t>
  </si>
  <si>
    <t>Prima Familjeläkarmottagning</t>
  </si>
  <si>
    <t>fg månad</t>
  </si>
  <si>
    <t>Diff</t>
  </si>
  <si>
    <t>non-users</t>
  </si>
  <si>
    <t>ACG-poäng</t>
  </si>
  <si>
    <t>antal listade</t>
  </si>
  <si>
    <t>Åbågens Vårdcentral</t>
  </si>
  <si>
    <t>Capio Vårdcentral Vallby</t>
  </si>
  <si>
    <t>Achima Care Sala Vårdcentral</t>
  </si>
  <si>
    <t>Sala Väsby  vårdcentral</t>
  </si>
  <si>
    <t>Bäckby vårdcentral</t>
  </si>
  <si>
    <t>Capio Vårdcentral Västerås City</t>
  </si>
  <si>
    <t>Familjeläkarna Önsta Gryta</t>
  </si>
  <si>
    <t>Hallstahammar vårdcentral</t>
  </si>
  <si>
    <t>Achima Care AB Köpings VC</t>
  </si>
  <si>
    <t>Herrgärdet Vårdcentral</t>
  </si>
  <si>
    <t>Servicehälsans Familjeläkare</t>
  </si>
  <si>
    <t>Viksäng-Irsta Vårdcentral</t>
  </si>
  <si>
    <t>Totalsumma</t>
  </si>
  <si>
    <t>Oxbacken Vårdcentral</t>
  </si>
  <si>
    <t>Skinnskatteberg Vårdcentral</t>
  </si>
  <si>
    <t>Hemdal Vårdcentral</t>
  </si>
  <si>
    <t>Kolsva Vårdcentral</t>
  </si>
  <si>
    <t>Norberg Vårdcentral</t>
  </si>
  <si>
    <t>Ullvi Tuna Vårdcentral</t>
  </si>
  <si>
    <t>CNI poäng</t>
  </si>
  <si>
    <t>Relativt ACG</t>
  </si>
  <si>
    <t>ACG - Ersättning</t>
  </si>
  <si>
    <t>Relativt CNI</t>
  </si>
  <si>
    <t>CNI Brutto</t>
  </si>
  <si>
    <t>Råby Vårdcentral Och Asylhälsa</t>
  </si>
  <si>
    <t>Surahammars Vårdcentral</t>
  </si>
  <si>
    <t>ACG Absolut</t>
  </si>
  <si>
    <t>Bäckby Vårdcentral</t>
  </si>
  <si>
    <t>Hallstahammar-Kolbäck Vårdcentral</t>
  </si>
  <si>
    <t>Mitt Hjärta Vårdcentral</t>
  </si>
  <si>
    <t>Oxbacken-Skultuna Vårdcentral</t>
  </si>
  <si>
    <t>Servicehälsan</t>
  </si>
  <si>
    <t>Tegnér Vårdcentral</t>
  </si>
  <si>
    <t>Achima Care Köpings Vårdcentral</t>
  </si>
  <si>
    <t>Capio Vårdcentral Västerås</t>
  </si>
  <si>
    <t>Familjeläkarna Önsta-Gryta</t>
  </si>
  <si>
    <t>Prima FLM</t>
  </si>
  <si>
    <t>Sala Väsby Vårdcentral</t>
  </si>
  <si>
    <t>Ullvi-Tuna vårdcentral</t>
  </si>
  <si>
    <t>Åbågens Vårdcentral AB</t>
  </si>
  <si>
    <t>Nov</t>
  </si>
  <si>
    <t>November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</si>
</sst>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0"/>
    <numFmt numFmtId="167" formatCode="0.0000"/>
    <numFmt numFmtId="168" formatCode="0.000"/>
    <numFmt numFmtId="169" formatCode="0.00_ ;[Red]\-0.00\ "/>
    <numFmt numFmtId="170" formatCode="#,##0_ ;[Red]\-#,##0\ "/>
    <numFmt numFmtId="171" formatCode="0.00_ ;\-0.00\ "/>
    <numFmt numFmtId="172" formatCode="_-* #,##0.0\ _k_r_-;\-* #,##0.0\ _k_r_-;_-* &quot;-&quot;??\ _k_r_-;_-@_-"/>
    <numFmt numFmtId="173" formatCode="_-* #,##0\ _k_r_-;\-* #,##0\ _k_r_-;_-* &quot;-&quot;??\ _k_r_-;_-@_-"/>
    <numFmt numFmtId="174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i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i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6" borderId="1" applyNumberFormat="0" applyFont="0" applyAlignment="0" applyProtection="0"/>
    <xf numFmtId="0" fontId="9" fillId="17" borderId="2" applyNumberFormat="0" applyAlignment="0" applyProtection="0"/>
    <xf numFmtId="0" fontId="10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2" borderId="3" applyNumberFormat="0" applyAlignment="0" applyProtection="0"/>
    <xf numFmtId="0" fontId="17" fillId="0" borderId="4" applyNumberFormat="0" applyFill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3" borderId="0" xfId="0" applyFill="1" applyBorder="1" applyAlignment="1">
      <alignment/>
    </xf>
    <xf numFmtId="0" fontId="3" fillId="23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24" borderId="0" xfId="0" applyFill="1" applyBorder="1" applyAlignment="1">
      <alignment/>
    </xf>
    <xf numFmtId="0" fontId="0" fillId="23" borderId="10" xfId="0" applyFill="1" applyBorder="1" applyAlignment="1">
      <alignment/>
    </xf>
    <xf numFmtId="0" fontId="0" fillId="24" borderId="11" xfId="0" applyFill="1" applyBorder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23" borderId="13" xfId="0" applyFont="1" applyFill="1" applyBorder="1" applyAlignment="1">
      <alignment horizontal="center" wrapText="1"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1" xfId="0" applyFill="1" applyBorder="1" applyAlignment="1">
      <alignment/>
    </xf>
    <xf numFmtId="0" fontId="2" fillId="17" borderId="11" xfId="0" applyFont="1" applyFill="1" applyBorder="1" applyAlignment="1">
      <alignment/>
    </xf>
    <xf numFmtId="3" fontId="36" fillId="17" borderId="11" xfId="54" applyNumberFormat="1" applyFont="1" applyFill="1" applyBorder="1" applyAlignment="1">
      <alignment/>
    </xf>
    <xf numFmtId="3" fontId="36" fillId="17" borderId="17" xfId="54" applyNumberFormat="1" applyFont="1" applyFill="1" applyBorder="1" applyAlignment="1">
      <alignment/>
    </xf>
    <xf numFmtId="0" fontId="30" fillId="25" borderId="18" xfId="0" applyFont="1" applyFill="1" applyBorder="1" applyAlignment="1">
      <alignment horizontal="center"/>
    </xf>
    <xf numFmtId="3" fontId="29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0" fillId="24" borderId="12" xfId="0" applyFont="1" applyFill="1" applyBorder="1" applyAlignment="1" quotePrefix="1">
      <alignment horizontal="center"/>
    </xf>
    <xf numFmtId="0" fontId="0" fillId="24" borderId="13" xfId="0" applyFont="1" applyFill="1" applyBorder="1" applyAlignment="1" quotePrefix="1">
      <alignment horizontal="center"/>
    </xf>
    <xf numFmtId="0" fontId="0" fillId="24" borderId="1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3" fontId="2" fillId="17" borderId="0" xfId="0" applyNumberFormat="1" applyFont="1" applyFill="1" applyBorder="1" applyAlignment="1">
      <alignment/>
    </xf>
    <xf numFmtId="0" fontId="30" fillId="25" borderId="21" xfId="0" applyFont="1" applyFill="1" applyBorder="1" applyAlignment="1">
      <alignment horizontal="center" wrapText="1"/>
    </xf>
    <xf numFmtId="0" fontId="30" fillId="25" borderId="17" xfId="0" applyFont="1" applyFill="1" applyBorder="1" applyAlignment="1">
      <alignment horizontal="center"/>
    </xf>
    <xf numFmtId="2" fontId="30" fillId="0" borderId="10" xfId="54" applyNumberFormat="1" applyFont="1" applyBorder="1" applyAlignment="1">
      <alignment/>
    </xf>
    <xf numFmtId="2" fontId="30" fillId="0" borderId="21" xfId="54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5" fillId="26" borderId="0" xfId="0" applyFont="1" applyFill="1" applyAlignment="1">
      <alignment/>
    </xf>
    <xf numFmtId="3" fontId="2" fillId="26" borderId="0" xfId="0" applyNumberFormat="1" applyFont="1" applyFill="1" applyAlignment="1">
      <alignment/>
    </xf>
    <xf numFmtId="3" fontId="2" fillId="26" borderId="0" xfId="0" applyNumberFormat="1" applyFont="1" applyFill="1" applyBorder="1" applyAlignment="1">
      <alignment/>
    </xf>
    <xf numFmtId="2" fontId="2" fillId="26" borderId="0" xfId="0" applyNumberFormat="1" applyFont="1" applyFill="1" applyBorder="1" applyAlignment="1">
      <alignment/>
    </xf>
    <xf numFmtId="169" fontId="2" fillId="26" borderId="0" xfId="0" applyNumberFormat="1" applyFont="1" applyFill="1" applyBorder="1" applyAlignment="1">
      <alignment/>
    </xf>
    <xf numFmtId="9" fontId="2" fillId="26" borderId="0" xfId="0" applyNumberFormat="1" applyFont="1" applyFill="1" applyAlignment="1">
      <alignment/>
    </xf>
    <xf numFmtId="2" fontId="5" fillId="26" borderId="0" xfId="0" applyNumberFormat="1" applyFont="1" applyFill="1" applyBorder="1" applyAlignment="1">
      <alignment vertical="center"/>
    </xf>
    <xf numFmtId="169" fontId="0" fillId="26" borderId="0" xfId="0" applyNumberFormat="1" applyFont="1" applyFill="1" applyBorder="1" applyAlignment="1">
      <alignment/>
    </xf>
    <xf numFmtId="0" fontId="0" fillId="23" borderId="18" xfId="0" applyFont="1" applyFill="1" applyBorder="1" applyAlignment="1">
      <alignment/>
    </xf>
    <xf numFmtId="3" fontId="35" fillId="17" borderId="11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23" borderId="21" xfId="0" applyFont="1" applyFill="1" applyBorder="1" applyAlignment="1">
      <alignment wrapText="1"/>
    </xf>
    <xf numFmtId="0" fontId="0" fillId="23" borderId="21" xfId="0" applyFont="1" applyFill="1" applyBorder="1" applyAlignment="1">
      <alignment horizontal="center" wrapText="1"/>
    </xf>
    <xf numFmtId="0" fontId="29" fillId="23" borderId="12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23" borderId="21" xfId="0" applyFont="1" applyFill="1" applyBorder="1" applyAlignment="1">
      <alignment horizontal="center"/>
    </xf>
    <xf numFmtId="3" fontId="0" fillId="0" borderId="10" xfId="54" applyNumberFormat="1" applyFont="1" applyBorder="1" applyAlignment="1">
      <alignment/>
    </xf>
    <xf numFmtId="3" fontId="0" fillId="0" borderId="21" xfId="54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30" fillId="0" borderId="11" xfId="54" applyNumberFormat="1" applyFont="1" applyBorder="1" applyAlignment="1">
      <alignment/>
    </xf>
    <xf numFmtId="2" fontId="30" fillId="0" borderId="17" xfId="54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37" fillId="0" borderId="0" xfId="0" applyNumberFormat="1" applyFont="1" applyBorder="1" applyAlignment="1">
      <alignment vertical="center"/>
    </xf>
    <xf numFmtId="169" fontId="3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30" fillId="0" borderId="12" xfId="54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2" fontId="38" fillId="0" borderId="10" xfId="54" applyNumberFormat="1" applyFont="1" applyBorder="1" applyAlignment="1">
      <alignment/>
    </xf>
    <xf numFmtId="0" fontId="26" fillId="24" borderId="24" xfId="0" applyFont="1" applyFill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2" fillId="2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8" fillId="23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5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9" fillId="25" borderId="16" xfId="0" applyFont="1" applyFill="1" applyBorder="1" applyAlignment="1">
      <alignment horizontal="center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Anteckning 2" xfId="34"/>
    <cellStyle name="Beräkning" xfId="35"/>
    <cellStyle name="Bra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2 2" xfId="52"/>
    <cellStyle name="Normal 3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5" sqref="K5"/>
    </sheetView>
  </sheetViews>
  <sheetFormatPr defaultColWidth="9.140625" defaultRowHeight="12.75"/>
  <cols>
    <col min="1" max="1" width="33.57421875" style="0" customWidth="1"/>
    <col min="2" max="2" width="10.57421875" style="0" customWidth="1"/>
    <col min="3" max="3" width="10.140625" style="0" bestFit="1" customWidth="1"/>
    <col min="4" max="6" width="8.7109375" style="0" customWidth="1"/>
    <col min="7" max="7" width="10.00390625" style="0" customWidth="1"/>
    <col min="8" max="8" width="13.57421875" style="0" customWidth="1"/>
    <col min="9" max="9" width="3.57421875" style="0" customWidth="1"/>
    <col min="10" max="10" width="9.7109375" style="0" bestFit="1" customWidth="1"/>
    <col min="11" max="11" width="9.7109375" style="0" customWidth="1"/>
    <col min="12" max="12" width="9.00390625" style="0" customWidth="1"/>
    <col min="13" max="13" width="6.7109375" style="0" customWidth="1"/>
  </cols>
  <sheetData>
    <row r="2" spans="2:13" ht="15">
      <c r="B2" s="91" t="s">
        <v>33</v>
      </c>
      <c r="C2" s="92"/>
      <c r="D2" s="92"/>
      <c r="E2" s="92"/>
      <c r="F2" s="92"/>
      <c r="G2" s="92"/>
      <c r="H2" s="92"/>
      <c r="I2" s="18"/>
      <c r="J2" s="85" t="s">
        <v>35</v>
      </c>
      <c r="K2" s="86"/>
      <c r="L2" s="86"/>
      <c r="M2" s="87"/>
    </row>
    <row r="3" spans="2:13" ht="12.75">
      <c r="B3" s="7"/>
      <c r="C3" s="17"/>
      <c r="D3" s="88" t="s">
        <v>38</v>
      </c>
      <c r="E3" s="89"/>
      <c r="F3" s="90"/>
      <c r="G3" s="3"/>
      <c r="H3" s="2"/>
      <c r="I3" s="19"/>
      <c r="J3" s="6"/>
      <c r="K3" s="6"/>
      <c r="L3" s="6"/>
      <c r="M3" s="8"/>
    </row>
    <row r="4" spans="2:13" ht="26.25">
      <c r="B4" s="55" t="s">
        <v>10</v>
      </c>
      <c r="C4" s="56" t="s">
        <v>11</v>
      </c>
      <c r="D4" s="15" t="s">
        <v>52</v>
      </c>
      <c r="E4" s="48" t="s">
        <v>7</v>
      </c>
      <c r="F4" s="16" t="s">
        <v>8</v>
      </c>
      <c r="G4" s="57" t="s">
        <v>9</v>
      </c>
      <c r="H4" s="65" t="s">
        <v>53</v>
      </c>
      <c r="I4" s="20"/>
      <c r="J4" s="27" t="s">
        <v>31</v>
      </c>
      <c r="K4" s="28" t="s">
        <v>52</v>
      </c>
      <c r="L4" s="29" t="s">
        <v>7</v>
      </c>
      <c r="M4" s="30" t="s">
        <v>8</v>
      </c>
    </row>
    <row r="5" spans="1:13" ht="12.75">
      <c r="A5" s="5" t="s">
        <v>45</v>
      </c>
      <c r="B5" s="82">
        <v>7484.929213638273</v>
      </c>
      <c r="C5" s="58">
        <v>5231</v>
      </c>
      <c r="D5" s="50">
        <v>1.430879222641612</v>
      </c>
      <c r="E5" s="50">
        <v>1.4052054156498517</v>
      </c>
      <c r="F5" s="68">
        <f>+D5-E5</f>
        <v>0.025673806991760362</v>
      </c>
      <c r="G5" s="62">
        <v>0.27566430892754734</v>
      </c>
      <c r="H5" s="66">
        <v>300175.44142895</v>
      </c>
      <c r="I5" s="21"/>
      <c r="J5" s="53">
        <v>7591.171843818207</v>
      </c>
      <c r="K5" s="25">
        <v>1.4511894176674072</v>
      </c>
      <c r="L5" s="25">
        <v>1.4511894176674072</v>
      </c>
      <c r="M5" s="68">
        <f aca="true" t="shared" si="0" ref="M5:M17">K5-L5</f>
        <v>0</v>
      </c>
    </row>
    <row r="6" spans="1:13" ht="12.75">
      <c r="A6" s="5" t="s">
        <v>14</v>
      </c>
      <c r="B6" s="82">
        <v>14579.41392284197</v>
      </c>
      <c r="C6" s="58">
        <v>9747</v>
      </c>
      <c r="D6" s="50">
        <v>1.4957847463672893</v>
      </c>
      <c r="E6" s="50">
        <v>1.480539899506391</v>
      </c>
      <c r="F6" s="68">
        <f aca="true" t="shared" si="1" ref="F6:F32">+D6-E6</f>
        <v>0.015244846860898331</v>
      </c>
      <c r="G6" s="62">
        <v>0.24489586539448036</v>
      </c>
      <c r="H6" s="66">
        <v>584692.5047855192</v>
      </c>
      <c r="I6" s="21"/>
      <c r="J6" s="53">
        <v>10877.39946849814</v>
      </c>
      <c r="K6" s="25">
        <v>1.1163176794435694</v>
      </c>
      <c r="L6" s="25">
        <v>1.1163176794435694</v>
      </c>
      <c r="M6" s="68">
        <f t="shared" si="0"/>
        <v>0</v>
      </c>
    </row>
    <row r="7" spans="1:13" ht="12.75">
      <c r="A7" s="4" t="s">
        <v>0</v>
      </c>
      <c r="B7" s="82">
        <v>12442.686752735137</v>
      </c>
      <c r="C7" s="58">
        <v>7413</v>
      </c>
      <c r="D7" s="50">
        <v>1.6784954475563385</v>
      </c>
      <c r="E7" s="50">
        <v>1.646035540107413</v>
      </c>
      <c r="F7" s="68">
        <f t="shared" si="1"/>
        <v>0.03245990744892557</v>
      </c>
      <c r="G7" s="62">
        <v>0.21516255227303385</v>
      </c>
      <c r="H7" s="66">
        <v>499001.2439608518</v>
      </c>
      <c r="I7" s="21"/>
      <c r="J7" s="53">
        <v>6342.134440270896</v>
      </c>
      <c r="K7" s="25">
        <v>0.8554268195671563</v>
      </c>
      <c r="L7" s="25">
        <v>0.8554268195671563</v>
      </c>
      <c r="M7" s="68">
        <f>K7-L7</f>
        <v>0</v>
      </c>
    </row>
    <row r="8" spans="1:13" ht="12.75">
      <c r="A8" s="5" t="s">
        <v>39</v>
      </c>
      <c r="B8" s="82">
        <v>11861.353006338702</v>
      </c>
      <c r="C8" s="58">
        <v>9645</v>
      </c>
      <c r="D8" s="50">
        <v>1.229792950372079</v>
      </c>
      <c r="E8" s="50">
        <v>1.2091843166042224</v>
      </c>
      <c r="F8" s="68">
        <f t="shared" si="1"/>
        <v>0.0206086337678566</v>
      </c>
      <c r="G8" s="62">
        <v>0.2979782270606532</v>
      </c>
      <c r="H8" s="66">
        <v>475687.4478030825</v>
      </c>
      <c r="I8" s="21"/>
      <c r="J8" s="53">
        <v>23883.223088402938</v>
      </c>
      <c r="K8" s="25">
        <v>2.4767419981751466</v>
      </c>
      <c r="L8" s="25">
        <v>2.4767419981751466</v>
      </c>
      <c r="M8" s="68">
        <f t="shared" si="0"/>
        <v>0</v>
      </c>
    </row>
    <row r="9" spans="1:13" ht="12.75">
      <c r="A9" s="5" t="s">
        <v>13</v>
      </c>
      <c r="B9" s="82">
        <v>9901.361034655834</v>
      </c>
      <c r="C9" s="58">
        <v>7522</v>
      </c>
      <c r="D9" s="50">
        <v>1.3163202651762609</v>
      </c>
      <c r="E9" s="50">
        <v>1.3046711591942917</v>
      </c>
      <c r="F9" s="68">
        <f t="shared" si="1"/>
        <v>0.011649105981969221</v>
      </c>
      <c r="G9" s="62">
        <v>0.2470087742621643</v>
      </c>
      <c r="H9" s="66">
        <v>397083.9716038571</v>
      </c>
      <c r="I9" s="21"/>
      <c r="J9" s="53">
        <v>16384.186318465658</v>
      </c>
      <c r="K9" s="25">
        <v>2.178748180647029</v>
      </c>
      <c r="L9" s="25">
        <v>2.178748180647029</v>
      </c>
      <c r="M9" s="68">
        <f t="shared" si="0"/>
        <v>0</v>
      </c>
    </row>
    <row r="10" spans="1:13" ht="12.75">
      <c r="A10" s="5" t="s">
        <v>46</v>
      </c>
      <c r="B10" s="82">
        <v>17884.756852824372</v>
      </c>
      <c r="C10" s="58">
        <v>13179</v>
      </c>
      <c r="D10" s="50">
        <v>1.3570647888932674</v>
      </c>
      <c r="E10" s="50">
        <v>1.3251042983995545</v>
      </c>
      <c r="F10" s="68">
        <f t="shared" si="1"/>
        <v>0.03196049049371297</v>
      </c>
      <c r="G10" s="62">
        <v>0.257834433568556</v>
      </c>
      <c r="H10" s="66">
        <v>717249.9071018527</v>
      </c>
      <c r="I10" s="21"/>
      <c r="J10" s="53">
        <v>14315.831037808215</v>
      </c>
      <c r="K10" s="25">
        <v>1.0861783791963744</v>
      </c>
      <c r="L10" s="25">
        <v>1.0861783791963744</v>
      </c>
      <c r="M10" s="68">
        <f t="shared" si="0"/>
        <v>0</v>
      </c>
    </row>
    <row r="11" spans="1:13" ht="12.75">
      <c r="A11" s="4" t="s">
        <v>1</v>
      </c>
      <c r="B11" s="82">
        <v>31601.905457716257</v>
      </c>
      <c r="C11" s="58">
        <v>21009</v>
      </c>
      <c r="D11" s="50">
        <v>1.5042079802806538</v>
      </c>
      <c r="E11" s="50">
        <v>1.4808216171016535</v>
      </c>
      <c r="F11" s="68">
        <f t="shared" si="1"/>
        <v>0.023386363179000336</v>
      </c>
      <c r="G11" s="62">
        <v>0.21900138036079775</v>
      </c>
      <c r="H11" s="66">
        <v>1267362.141980086</v>
      </c>
      <c r="I11" s="21"/>
      <c r="J11" s="53">
        <v>16446.371806524763</v>
      </c>
      <c r="K11" s="25">
        <v>0.7828995956835704</v>
      </c>
      <c r="L11" s="25">
        <v>0.7828995956835704</v>
      </c>
      <c r="M11" s="68">
        <f t="shared" si="0"/>
        <v>0</v>
      </c>
    </row>
    <row r="12" spans="1:13" ht="12.75">
      <c r="A12" s="4" t="s">
        <v>47</v>
      </c>
      <c r="B12" s="82">
        <v>15888.191821576365</v>
      </c>
      <c r="C12" s="58">
        <v>11358</v>
      </c>
      <c r="D12" s="50">
        <v>1.3988547122359891</v>
      </c>
      <c r="E12" s="50">
        <v>1.3779841088913196</v>
      </c>
      <c r="F12" s="68">
        <f t="shared" si="1"/>
        <v>0.020870603344669503</v>
      </c>
      <c r="G12" s="62">
        <v>0.24696249339672477</v>
      </c>
      <c r="H12" s="66">
        <v>637179.7057024251</v>
      </c>
      <c r="I12" s="21"/>
      <c r="J12" s="53">
        <v>9183.369725725715</v>
      </c>
      <c r="K12" s="25">
        <v>0.8086087633816779</v>
      </c>
      <c r="L12" s="25">
        <v>0.8086087633816779</v>
      </c>
      <c r="M12" s="68">
        <f t="shared" si="0"/>
        <v>0</v>
      </c>
    </row>
    <row r="13" spans="1:13" ht="12.75">
      <c r="A13" s="4" t="s">
        <v>2</v>
      </c>
      <c r="B13" s="82">
        <v>10028.02213989402</v>
      </c>
      <c r="C13" s="58">
        <v>7110</v>
      </c>
      <c r="D13" s="50">
        <v>1.4104109901398059</v>
      </c>
      <c r="E13" s="50">
        <v>1.3929609292075003</v>
      </c>
      <c r="F13" s="68">
        <f t="shared" si="1"/>
        <v>0.01745006093230561</v>
      </c>
      <c r="G13" s="62">
        <v>0.23530239099859354</v>
      </c>
      <c r="H13" s="66">
        <v>402163.5858649344</v>
      </c>
      <c r="I13" s="21"/>
      <c r="J13" s="53">
        <v>6986.413428695303</v>
      </c>
      <c r="K13" s="25">
        <v>0.9826179224606615</v>
      </c>
      <c r="L13" s="25">
        <v>0.9826179224606615</v>
      </c>
      <c r="M13" s="68">
        <f t="shared" si="0"/>
        <v>0</v>
      </c>
    </row>
    <row r="14" spans="1:13" ht="12.75">
      <c r="A14" s="4" t="s">
        <v>40</v>
      </c>
      <c r="B14" s="82">
        <v>18876.952094913915</v>
      </c>
      <c r="C14" s="58">
        <v>13511</v>
      </c>
      <c r="D14" s="50">
        <v>1.397154325728215</v>
      </c>
      <c r="E14" s="50">
        <v>1.3734789756222687</v>
      </c>
      <c r="F14" s="68">
        <f t="shared" si="1"/>
        <v>0.023675350105946347</v>
      </c>
      <c r="G14" s="62">
        <v>0.2648212567537562</v>
      </c>
      <c r="H14" s="66">
        <v>757040.8839136645</v>
      </c>
      <c r="I14" s="21"/>
      <c r="J14" s="53">
        <v>13197.763672325531</v>
      </c>
      <c r="K14" s="25">
        <v>0.9768161995652084</v>
      </c>
      <c r="L14" s="25">
        <v>0.9768161995652084</v>
      </c>
      <c r="M14" s="68">
        <f>K14-L14</f>
        <v>0</v>
      </c>
    </row>
    <row r="15" spans="1:13" ht="12.75">
      <c r="A15" s="4" t="s">
        <v>27</v>
      </c>
      <c r="B15" s="82">
        <v>16854.711527147516</v>
      </c>
      <c r="C15" s="58">
        <v>12697</v>
      </c>
      <c r="D15" s="50">
        <v>1.3274562122664815</v>
      </c>
      <c r="E15" s="50">
        <v>1.2961216902934565</v>
      </c>
      <c r="F15" s="68">
        <f t="shared" si="1"/>
        <v>0.031334521973025</v>
      </c>
      <c r="G15" s="62">
        <v>0.26707096164448296</v>
      </c>
      <c r="H15" s="66">
        <v>675940.9913457098</v>
      </c>
      <c r="I15" s="21"/>
      <c r="J15" s="53">
        <v>18225.10976399822</v>
      </c>
      <c r="K15" s="25">
        <v>1.4357263088071703</v>
      </c>
      <c r="L15" s="25">
        <v>1.4357263088071703</v>
      </c>
      <c r="M15" s="68">
        <f t="shared" si="0"/>
        <v>0</v>
      </c>
    </row>
    <row r="16" spans="1:13" ht="12.75">
      <c r="A16" s="4" t="s">
        <v>21</v>
      </c>
      <c r="B16" s="82">
        <v>18212.161107893506</v>
      </c>
      <c r="C16" s="58">
        <v>13529</v>
      </c>
      <c r="D16" s="50">
        <v>1.3461572258033487</v>
      </c>
      <c r="E16" s="50">
        <v>1.3273523350406213</v>
      </c>
      <c r="F16" s="68">
        <f t="shared" si="1"/>
        <v>0.0188048907627274</v>
      </c>
      <c r="G16" s="62">
        <v>0.27925197723408973</v>
      </c>
      <c r="H16" s="66">
        <v>730380.1203591833</v>
      </c>
      <c r="I16" s="21"/>
      <c r="J16" s="53">
        <v>16346.572871889377</v>
      </c>
      <c r="K16" s="25">
        <v>1.2083510402047144</v>
      </c>
      <c r="L16" s="25">
        <v>1.2083510402047144</v>
      </c>
      <c r="M16" s="68">
        <f t="shared" si="0"/>
        <v>0</v>
      </c>
    </row>
    <row r="17" spans="1:13" ht="12.75">
      <c r="A17" s="4" t="s">
        <v>28</v>
      </c>
      <c r="B17" s="82">
        <v>7220.3200437386895</v>
      </c>
      <c r="C17" s="58">
        <v>4373</v>
      </c>
      <c r="D17" s="50">
        <v>1.6511136619571667</v>
      </c>
      <c r="E17" s="50">
        <v>1.6342460848717328</v>
      </c>
      <c r="F17" s="68">
        <f t="shared" si="1"/>
        <v>0.01686757708543385</v>
      </c>
      <c r="G17" s="62">
        <v>0.20077749828493024</v>
      </c>
      <c r="H17" s="66">
        <v>289563.56092699047</v>
      </c>
      <c r="I17" s="21"/>
      <c r="J17" s="53">
        <v>3033.173728397815</v>
      </c>
      <c r="K17" s="25">
        <v>0.6937725819757125</v>
      </c>
      <c r="L17" s="25">
        <v>0.6937725819757125</v>
      </c>
      <c r="M17" s="68">
        <f t="shared" si="0"/>
        <v>0</v>
      </c>
    </row>
    <row r="18" spans="1:14" ht="12.75">
      <c r="A18" s="4" t="s">
        <v>3</v>
      </c>
      <c r="B18" s="82">
        <v>10128.866650713542</v>
      </c>
      <c r="C18" s="58">
        <v>7521</v>
      </c>
      <c r="D18" s="50">
        <v>1.3467446683570725</v>
      </c>
      <c r="E18" s="50">
        <v>1.3045761083571659</v>
      </c>
      <c r="F18" s="68">
        <f t="shared" si="1"/>
        <v>0.04216855999990665</v>
      </c>
      <c r="G18" s="62">
        <v>0.2526259805876878</v>
      </c>
      <c r="H18" s="66">
        <v>406207.85197446286</v>
      </c>
      <c r="I18" s="21"/>
      <c r="J18" s="53">
        <v>8657.15775904901</v>
      </c>
      <c r="K18" s="25">
        <v>1.1510647199905613</v>
      </c>
      <c r="L18" s="25">
        <v>1.1510647199905613</v>
      </c>
      <c r="M18" s="68">
        <f>K18-L18</f>
        <v>0</v>
      </c>
      <c r="N18" s="10"/>
    </row>
    <row r="19" spans="1:13" ht="12.75">
      <c r="A19" s="4" t="s">
        <v>4</v>
      </c>
      <c r="B19" s="82">
        <v>22158.42046959158</v>
      </c>
      <c r="C19" s="58">
        <v>13470</v>
      </c>
      <c r="D19" s="50">
        <v>1.6450200794054626</v>
      </c>
      <c r="E19" s="50">
        <v>1.622907422640125</v>
      </c>
      <c r="F19" s="68">
        <f t="shared" si="1"/>
        <v>0.02211265676533758</v>
      </c>
      <c r="G19" s="62">
        <v>0.20296956198960653</v>
      </c>
      <c r="H19" s="66">
        <v>888640.821573624</v>
      </c>
      <c r="I19" s="21"/>
      <c r="J19" s="53">
        <v>14881.734960228805</v>
      </c>
      <c r="K19" s="25">
        <v>1.104723848283632</v>
      </c>
      <c r="L19" s="25">
        <v>1.104723848283632</v>
      </c>
      <c r="M19" s="68">
        <f>K19-L19</f>
        <v>0</v>
      </c>
    </row>
    <row r="20" spans="1:13" ht="12.75">
      <c r="A20" s="4" t="s">
        <v>41</v>
      </c>
      <c r="B20" s="82">
        <v>17342.459483593757</v>
      </c>
      <c r="C20" s="58">
        <v>12543</v>
      </c>
      <c r="D20" s="50">
        <v>1.382640475451946</v>
      </c>
      <c r="E20" s="50">
        <v>1.3752118606111268</v>
      </c>
      <c r="F20" s="68">
        <f t="shared" si="1"/>
        <v>0.007428614840819137</v>
      </c>
      <c r="G20" s="62">
        <v>0.2825480347604241</v>
      </c>
      <c r="H20" s="66">
        <v>695501.6249807675</v>
      </c>
      <c r="I20" s="21"/>
      <c r="J20" s="53">
        <v>17095.52848133998</v>
      </c>
      <c r="K20" s="25">
        <v>1.3628450638823326</v>
      </c>
      <c r="L20" s="25">
        <v>1.3628450638823326</v>
      </c>
      <c r="M20" s="68">
        <f>K20-L20</f>
        <v>0</v>
      </c>
    </row>
    <row r="21" spans="1:13" ht="12.75">
      <c r="A21" s="4" t="s">
        <v>29</v>
      </c>
      <c r="B21" s="82">
        <v>7880.927136933633</v>
      </c>
      <c r="C21" s="58">
        <v>5274</v>
      </c>
      <c r="D21" s="50">
        <v>1.4942979023385727</v>
      </c>
      <c r="E21" s="50">
        <v>1.4815533684862392</v>
      </c>
      <c r="F21" s="68">
        <f t="shared" si="1"/>
        <v>0.01274453385233354</v>
      </c>
      <c r="G21" s="62">
        <v>0.2590064467197573</v>
      </c>
      <c r="H21" s="66">
        <v>316056.5336927942</v>
      </c>
      <c r="I21" s="21"/>
      <c r="J21" s="53">
        <v>5545.874605613938</v>
      </c>
      <c r="K21" s="25">
        <v>1.051549982103515</v>
      </c>
      <c r="L21" s="25">
        <v>1.051549982103515</v>
      </c>
      <c r="M21" s="68">
        <f>K21-L21</f>
        <v>0</v>
      </c>
    </row>
    <row r="22" spans="1:13" ht="12.75">
      <c r="A22" s="4" t="s">
        <v>42</v>
      </c>
      <c r="B22" s="82">
        <v>20909.755336625614</v>
      </c>
      <c r="C22" s="58">
        <v>15663</v>
      </c>
      <c r="D22" s="50">
        <v>1.3349776758364051</v>
      </c>
      <c r="E22" s="50">
        <v>1.310386609930105</v>
      </c>
      <c r="F22" s="68">
        <f t="shared" si="1"/>
        <v>0.024591065906300225</v>
      </c>
      <c r="G22" s="62">
        <v>0.2606780310285386</v>
      </c>
      <c r="H22" s="66">
        <v>838564.3817320768</v>
      </c>
      <c r="I22" s="21"/>
      <c r="J22" s="53">
        <v>32364.391198198668</v>
      </c>
      <c r="K22" s="25">
        <v>2.066691647394551</v>
      </c>
      <c r="L22" s="25">
        <v>2.066691647394551</v>
      </c>
      <c r="M22" s="68">
        <f>K22-L22</f>
        <v>0</v>
      </c>
    </row>
    <row r="23" spans="1:13" ht="12.75">
      <c r="A23" s="5" t="s">
        <v>48</v>
      </c>
      <c r="B23" s="82">
        <v>16471.52344886101</v>
      </c>
      <c r="C23" s="58">
        <v>9452</v>
      </c>
      <c r="D23" s="50">
        <v>1.7426495396594384</v>
      </c>
      <c r="E23" s="50">
        <v>1.713895683346448</v>
      </c>
      <c r="F23" s="68">
        <f t="shared" si="1"/>
        <v>0.028753856312990322</v>
      </c>
      <c r="G23" s="62">
        <v>0.1854633939906898</v>
      </c>
      <c r="H23" s="66">
        <v>660573.6248326934</v>
      </c>
      <c r="I23" s="21"/>
      <c r="J23" s="53">
        <v>6248.556396905322</v>
      </c>
      <c r="K23" s="25">
        <v>0.6610829874000552</v>
      </c>
      <c r="L23" s="25">
        <v>0.6610829874000552</v>
      </c>
      <c r="M23" s="68">
        <f aca="true" t="shared" si="2" ref="M23:M32">K23-L23</f>
        <v>0</v>
      </c>
    </row>
    <row r="24" spans="1:13" ht="12.75">
      <c r="A24" s="4" t="s">
        <v>36</v>
      </c>
      <c r="B24" s="82">
        <v>1090.6627414619109</v>
      </c>
      <c r="C24" s="58">
        <v>1231</v>
      </c>
      <c r="D24" s="50">
        <v>0.8859973529341274</v>
      </c>
      <c r="E24" s="50">
        <v>0.8835951277444741</v>
      </c>
      <c r="F24" s="68">
        <f>+D24-E24</f>
        <v>0.002402225189653273</v>
      </c>
      <c r="G24" s="62">
        <v>0.3371242891957758</v>
      </c>
      <c r="H24" s="66">
        <v>43739.915304997274</v>
      </c>
      <c r="I24" s="21"/>
      <c r="J24" s="53">
        <v>4939.711759346808</v>
      </c>
      <c r="K24" s="25">
        <v>4.012763411329657</v>
      </c>
      <c r="L24" s="25">
        <v>4.012763411329657</v>
      </c>
      <c r="M24" s="68">
        <f t="shared" si="2"/>
        <v>0</v>
      </c>
    </row>
    <row r="25" spans="1:13" ht="12.75">
      <c r="A25" s="4" t="s">
        <v>49</v>
      </c>
      <c r="B25" s="82">
        <v>16858.20511781769</v>
      </c>
      <c r="C25" s="59">
        <v>12165</v>
      </c>
      <c r="D25" s="50">
        <v>1.385795735126814</v>
      </c>
      <c r="E25" s="50">
        <v>1.3582977498990445</v>
      </c>
      <c r="F25" s="68">
        <f t="shared" si="1"/>
        <v>0.027497985227769473</v>
      </c>
      <c r="G25" s="62">
        <v>0.2626387176325524</v>
      </c>
      <c r="H25" s="66">
        <v>676081.0982313809</v>
      </c>
      <c r="I25" s="21"/>
      <c r="J25" s="53">
        <v>10939.017075056056</v>
      </c>
      <c r="K25" s="25">
        <v>0.8992943994620236</v>
      </c>
      <c r="L25" s="25">
        <v>0.8992943994620236</v>
      </c>
      <c r="M25" s="68">
        <f t="shared" si="2"/>
        <v>0</v>
      </c>
    </row>
    <row r="26" spans="1:13" ht="12.75">
      <c r="A26" s="5" t="s">
        <v>43</v>
      </c>
      <c r="B26" s="82">
        <v>12844.925279973537</v>
      </c>
      <c r="C26" s="58">
        <v>8560</v>
      </c>
      <c r="D26" s="50">
        <v>1.5005753831744786</v>
      </c>
      <c r="E26" s="50">
        <v>1.4513547146127492</v>
      </c>
      <c r="F26" s="68">
        <f t="shared" si="1"/>
        <v>0.04922066856172935</v>
      </c>
      <c r="G26" s="62">
        <v>0.23761682242990653</v>
      </c>
      <c r="H26" s="66">
        <v>515132.6092720312</v>
      </c>
      <c r="I26" s="21"/>
      <c r="J26" s="53">
        <v>7247.099280919557</v>
      </c>
      <c r="K26" s="25">
        <v>0.8468216032857626</v>
      </c>
      <c r="L26" s="25">
        <v>0.8468216032857626</v>
      </c>
      <c r="M26" s="68">
        <f t="shared" si="2"/>
        <v>0</v>
      </c>
    </row>
    <row r="27" spans="1:13" ht="12.75">
      <c r="A27" s="4" t="s">
        <v>26</v>
      </c>
      <c r="B27" s="82">
        <v>6366.145072009358</v>
      </c>
      <c r="C27" s="59">
        <v>3718</v>
      </c>
      <c r="D27" s="50">
        <v>1.7122498848868635</v>
      </c>
      <c r="E27" s="50">
        <v>1.6693557029234418</v>
      </c>
      <c r="F27" s="68">
        <f t="shared" si="1"/>
        <v>0.04289418196342165</v>
      </c>
      <c r="G27" s="62">
        <v>0.2280796126949973</v>
      </c>
      <c r="H27" s="66">
        <v>255307.74609186512</v>
      </c>
      <c r="I27" s="21"/>
      <c r="J27" s="53">
        <v>3212.833686950368</v>
      </c>
      <c r="K27" s="25">
        <v>0.8643620357681915</v>
      </c>
      <c r="L27" s="25">
        <v>0.8643620357681915</v>
      </c>
      <c r="M27" s="68">
        <f t="shared" si="2"/>
        <v>0</v>
      </c>
    </row>
    <row r="28" spans="1:13" ht="12.75">
      <c r="A28" s="76" t="s">
        <v>37</v>
      </c>
      <c r="B28" s="82">
        <v>12945.298794807022</v>
      </c>
      <c r="C28" s="59">
        <v>8901</v>
      </c>
      <c r="D28" s="50">
        <v>1.4543645427263254</v>
      </c>
      <c r="E28" s="50">
        <v>1.4390654434015713</v>
      </c>
      <c r="F28" s="68">
        <f>+D28-E28</f>
        <v>0.01529909932475415</v>
      </c>
      <c r="G28" s="62">
        <v>0.2434557914841029</v>
      </c>
      <c r="H28" s="66">
        <v>519157.9865685883</v>
      </c>
      <c r="I28" s="21"/>
      <c r="J28" s="80">
        <v>7732.761221763365</v>
      </c>
      <c r="K28" s="25">
        <v>0.8082493377509629</v>
      </c>
      <c r="L28" s="25">
        <v>0.8082493377509629</v>
      </c>
      <c r="M28" s="68">
        <f>K28-L28</f>
        <v>0</v>
      </c>
    </row>
    <row r="29" spans="1:13" ht="12.75">
      <c r="A29" s="4" t="s">
        <v>44</v>
      </c>
      <c r="B29" s="82">
        <v>16720.92290811289</v>
      </c>
      <c r="C29" s="58">
        <v>10532</v>
      </c>
      <c r="D29" s="50">
        <v>1.5876303558785503</v>
      </c>
      <c r="E29" s="50">
        <v>1.5629175742258576</v>
      </c>
      <c r="F29" s="68">
        <f>+D29-E29</f>
        <v>0.02471278165269264</v>
      </c>
      <c r="G29" s="62">
        <v>0.23300417774401824</v>
      </c>
      <c r="H29" s="66">
        <v>670575.5354234664</v>
      </c>
      <c r="I29" s="21"/>
      <c r="J29" s="53">
        <v>9254.586647627306</v>
      </c>
      <c r="K29" s="25">
        <v>0.8787112274617647</v>
      </c>
      <c r="L29" s="25">
        <v>0.8787112274617647</v>
      </c>
      <c r="M29" s="68">
        <f>K29-L29</f>
        <v>0</v>
      </c>
    </row>
    <row r="30" spans="1:13" ht="12.75">
      <c r="A30" s="4" t="s">
        <v>50</v>
      </c>
      <c r="B30" s="82">
        <v>13670.784348893556</v>
      </c>
      <c r="C30" s="59">
        <v>10393</v>
      </c>
      <c r="D30" s="50">
        <v>1.3153838496000727</v>
      </c>
      <c r="E30" s="50">
        <v>1.2865900520182763</v>
      </c>
      <c r="F30" s="68">
        <f t="shared" si="1"/>
        <v>0.028793797581796454</v>
      </c>
      <c r="G30" s="62">
        <v>0.2548830943904551</v>
      </c>
      <c r="H30" s="66">
        <v>548252.8437452532</v>
      </c>
      <c r="I30" s="21"/>
      <c r="J30" s="53">
        <v>12255.94136464372</v>
      </c>
      <c r="K30" s="25">
        <v>1.1793631028333065</v>
      </c>
      <c r="L30" s="25">
        <v>1.1793631028333065</v>
      </c>
      <c r="M30" s="68">
        <f t="shared" si="2"/>
        <v>0</v>
      </c>
    </row>
    <row r="31" spans="1:13" ht="12.75">
      <c r="A31" s="4" t="s">
        <v>23</v>
      </c>
      <c r="B31" s="82">
        <v>21009.713480585368</v>
      </c>
      <c r="C31" s="59">
        <v>15125</v>
      </c>
      <c r="D31" s="50">
        <v>1.3890719656585366</v>
      </c>
      <c r="E31" s="50">
        <v>1.363831359438571</v>
      </c>
      <c r="F31" s="68">
        <f t="shared" si="1"/>
        <v>0.02524060621996571</v>
      </c>
      <c r="G31" s="62">
        <v>0.2682314049586777</v>
      </c>
      <c r="H31" s="66">
        <v>842573.1010039792</v>
      </c>
      <c r="I31" s="21"/>
      <c r="J31" s="53">
        <v>15384.851776549876</v>
      </c>
      <c r="K31" s="25">
        <v>1.0173820775393385</v>
      </c>
      <c r="L31" s="25">
        <v>1.0173820775393385</v>
      </c>
      <c r="M31" s="68">
        <f t="shared" si="2"/>
        <v>0</v>
      </c>
    </row>
    <row r="32" spans="1:13" ht="12.75">
      <c r="A32" s="14" t="s">
        <v>51</v>
      </c>
      <c r="B32" s="83">
        <v>11074.033890730925</v>
      </c>
      <c r="C32" s="60">
        <v>7795</v>
      </c>
      <c r="D32" s="51">
        <v>1.4206586133073669</v>
      </c>
      <c r="E32" s="51">
        <v>1.3986373299553938</v>
      </c>
      <c r="F32" s="69">
        <f t="shared" si="1"/>
        <v>0.022021283351973064</v>
      </c>
      <c r="G32" s="63">
        <v>0.2581141757536883</v>
      </c>
      <c r="H32" s="67">
        <v>444112.81879491615</v>
      </c>
      <c r="I32" s="22"/>
      <c r="J32" s="81">
        <v>6297.070590417751</v>
      </c>
      <c r="K32" s="77">
        <v>0.8690448664602568</v>
      </c>
      <c r="L32" s="77">
        <v>0.8690448664602568</v>
      </c>
      <c r="M32" s="69">
        <f t="shared" si="2"/>
        <v>0</v>
      </c>
    </row>
    <row r="33" spans="1:13" ht="12.75">
      <c r="A33" s="9"/>
      <c r="B33" s="12">
        <v>400309.4091366259</v>
      </c>
      <c r="C33" s="12">
        <v>278667</v>
      </c>
      <c r="D33" s="52">
        <v>1.436515300113131</v>
      </c>
      <c r="E33" s="52">
        <v>1.409030755142408</v>
      </c>
      <c r="F33" s="70">
        <f>+D33-E33</f>
        <v>0.027484544970723057</v>
      </c>
      <c r="G33" s="64">
        <v>0.24929037166223486</v>
      </c>
      <c r="H33" s="61">
        <v>16054000.000000004</v>
      </c>
      <c r="I33" s="49"/>
      <c r="J33" s="54">
        <v>324869.83799943136</v>
      </c>
      <c r="K33" s="26">
        <v>1.243833757061475</v>
      </c>
      <c r="L33" s="26">
        <v>1.243833757061475</v>
      </c>
      <c r="M33" s="68">
        <f>SUM(M5:M32)</f>
        <v>0</v>
      </c>
    </row>
    <row r="34" spans="1:13" ht="12.75">
      <c r="A34" s="9"/>
      <c r="B34" s="12"/>
      <c r="C34" s="31"/>
      <c r="D34" s="32"/>
      <c r="E34" s="32"/>
      <c r="F34" s="33"/>
      <c r="G34" s="13"/>
      <c r="H34" s="31"/>
      <c r="I34" s="34"/>
      <c r="J34" s="54"/>
      <c r="K34" s="74"/>
      <c r="L34" s="74"/>
      <c r="M34" s="75"/>
    </row>
    <row r="35" spans="1:13" ht="12.75">
      <c r="A35" s="40"/>
      <c r="B35" s="41"/>
      <c r="C35" s="42"/>
      <c r="D35" s="43"/>
      <c r="E35" s="43"/>
      <c r="F35" s="44"/>
      <c r="G35" s="45"/>
      <c r="H35" s="42"/>
      <c r="I35" s="42"/>
      <c r="J35" s="42"/>
      <c r="K35" s="46"/>
      <c r="L35" s="46"/>
      <c r="M35" s="47"/>
    </row>
    <row r="36" spans="1:13" ht="29.2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</sheetData>
  <sheetProtection formatColumns="0"/>
  <mergeCells count="4">
    <mergeCell ref="J2:M2"/>
    <mergeCell ref="D3:F3"/>
    <mergeCell ref="B2:H2"/>
    <mergeCell ref="A36:M36"/>
  </mergeCells>
  <printOptions/>
  <pageMargins left="0.17" right="0.19" top="0.22" bottom="0.32" header="0.23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34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34.140625" style="0" bestFit="1" customWidth="1"/>
    <col min="3" max="3" width="13.421875" style="0" bestFit="1" customWidth="1"/>
    <col min="7" max="7" width="10.421875" style="0" customWidth="1"/>
  </cols>
  <sheetData>
    <row r="4" spans="2:10" ht="12.75">
      <c r="B4" s="11"/>
      <c r="C4" s="95" t="s">
        <v>32</v>
      </c>
      <c r="D4" s="96"/>
      <c r="E4" s="97"/>
      <c r="F4" s="1"/>
      <c r="G4" s="95" t="s">
        <v>34</v>
      </c>
      <c r="H4" s="96"/>
      <c r="I4" s="97"/>
      <c r="J4" s="1"/>
    </row>
    <row r="5" spans="2:9" ht="12.75">
      <c r="B5" s="11"/>
      <c r="C5" s="35" t="s">
        <v>53</v>
      </c>
      <c r="D5" s="23" t="s">
        <v>7</v>
      </c>
      <c r="E5" s="36" t="s">
        <v>8</v>
      </c>
      <c r="G5" s="35" t="s">
        <v>53</v>
      </c>
      <c r="H5" s="23" t="s">
        <v>7</v>
      </c>
      <c r="I5" s="36" t="s">
        <v>8</v>
      </c>
    </row>
    <row r="6" spans="2:9" ht="12.75">
      <c r="B6" s="5" t="s">
        <v>20</v>
      </c>
      <c r="C6" s="37">
        <v>0.9960765628663509</v>
      </c>
      <c r="D6" s="37">
        <v>0.9949498296036756</v>
      </c>
      <c r="E6" s="71">
        <f>+C6-D6</f>
        <v>0.0011267332626753168</v>
      </c>
      <c r="G6" s="37">
        <v>1.1667068926444033</v>
      </c>
      <c r="H6" s="37">
        <v>1.1667068926444033</v>
      </c>
      <c r="I6" s="71">
        <f>+G6-H6</f>
        <v>0</v>
      </c>
    </row>
    <row r="7" spans="2:9" ht="12.75">
      <c r="B7" s="5" t="s">
        <v>14</v>
      </c>
      <c r="C7" s="37">
        <v>1.0412591820285455</v>
      </c>
      <c r="D7" s="37">
        <v>1.0482900964725457</v>
      </c>
      <c r="E7" s="71">
        <f aca="true" t="shared" si="0" ref="E7:E34">+C7-D7</f>
        <v>-0.007030914444000169</v>
      </c>
      <c r="G7" s="84">
        <v>0.8974814143015711</v>
      </c>
      <c r="H7" s="37">
        <v>0.8974814143015711</v>
      </c>
      <c r="I7" s="71">
        <f aca="true" t="shared" si="1" ref="I7:I34">+G7-H7</f>
        <v>0</v>
      </c>
    </row>
    <row r="8" spans="2:9" ht="12.75">
      <c r="B8" s="4" t="s">
        <v>0</v>
      </c>
      <c r="C8" s="37">
        <v>1.1684494049065475</v>
      </c>
      <c r="D8" s="37">
        <v>1.1654685940660732</v>
      </c>
      <c r="E8" s="71">
        <f t="shared" si="0"/>
        <v>0.0029808108404743017</v>
      </c>
      <c r="G8" s="37">
        <v>0.68773404380669</v>
      </c>
      <c r="H8" s="37">
        <v>0.68773404380669</v>
      </c>
      <c r="I8" s="71">
        <f t="shared" si="1"/>
        <v>0</v>
      </c>
    </row>
    <row r="9" spans="2:9" ht="12.75">
      <c r="B9" s="5" t="s">
        <v>16</v>
      </c>
      <c r="C9" s="37">
        <v>0.8560945715477086</v>
      </c>
      <c r="D9" s="37">
        <v>0.8561579085634483</v>
      </c>
      <c r="E9" s="71">
        <f t="shared" si="0"/>
        <v>-6.333701573968398E-05</v>
      </c>
      <c r="G9" s="37">
        <v>1.9912162570875913</v>
      </c>
      <c r="H9" s="37">
        <v>1.9912162570875913</v>
      </c>
      <c r="I9" s="71">
        <f t="shared" si="1"/>
        <v>0</v>
      </c>
    </row>
    <row r="10" spans="2:9" ht="12.75">
      <c r="B10" s="5" t="s">
        <v>13</v>
      </c>
      <c r="C10" s="37">
        <v>0.9163287471234004</v>
      </c>
      <c r="D10" s="37">
        <v>0.9237669689231015</v>
      </c>
      <c r="E10" s="71">
        <f t="shared" si="0"/>
        <v>-0.007438221799701106</v>
      </c>
      <c r="G10" s="37">
        <v>1.75163937164261</v>
      </c>
      <c r="H10" s="37">
        <v>1.75163937164261</v>
      </c>
      <c r="I10" s="71">
        <f t="shared" si="1"/>
        <v>0</v>
      </c>
    </row>
    <row r="11" spans="2:9" ht="12.75">
      <c r="B11" s="5" t="s">
        <v>17</v>
      </c>
      <c r="C11" s="37">
        <v>0.944692192826901</v>
      </c>
      <c r="D11" s="37">
        <v>0.9382345678549933</v>
      </c>
      <c r="E11" s="71">
        <f t="shared" si="0"/>
        <v>0.006457624971907716</v>
      </c>
      <c r="G11" s="37">
        <v>0.8732504428585719</v>
      </c>
      <c r="H11" s="37">
        <v>0.8732504428585719</v>
      </c>
      <c r="I11" s="71">
        <f t="shared" si="1"/>
        <v>0</v>
      </c>
    </row>
    <row r="12" spans="2:9" ht="12.75">
      <c r="B12" s="4" t="s">
        <v>1</v>
      </c>
      <c r="C12" s="37">
        <v>1.0471228396677652</v>
      </c>
      <c r="D12" s="37">
        <v>1.0484895654400583</v>
      </c>
      <c r="E12" s="71">
        <f t="shared" si="0"/>
        <v>-0.0013667257722931314</v>
      </c>
      <c r="G12" s="37">
        <v>0.6294246246645937</v>
      </c>
      <c r="H12" s="37">
        <v>0.6294246246645937</v>
      </c>
      <c r="I12" s="71">
        <f t="shared" si="1"/>
        <v>0</v>
      </c>
    </row>
    <row r="13" spans="2:9" ht="12.75">
      <c r="B13" s="4" t="s">
        <v>18</v>
      </c>
      <c r="C13" s="37">
        <v>0.9737833715560315</v>
      </c>
      <c r="D13" s="37">
        <v>0.9756758969676662</v>
      </c>
      <c r="E13" s="71">
        <f t="shared" si="0"/>
        <v>-0.00189252541163476</v>
      </c>
      <c r="G13" s="37">
        <v>0.6500939203418913</v>
      </c>
      <c r="H13" s="37">
        <v>0.6500939203418913</v>
      </c>
      <c r="I13" s="71">
        <f t="shared" si="1"/>
        <v>0</v>
      </c>
    </row>
    <row r="14" spans="2:9" ht="12.75">
      <c r="B14" s="4" t="s">
        <v>2</v>
      </c>
      <c r="C14" s="37">
        <v>0.9818280320639332</v>
      </c>
      <c r="D14" s="37">
        <v>0.9862801720833422</v>
      </c>
      <c r="E14" s="71">
        <f t="shared" si="0"/>
        <v>-0.004452140019408968</v>
      </c>
      <c r="G14" s="37">
        <v>0.7899913608889911</v>
      </c>
      <c r="H14" s="37">
        <v>0.7899913608889911</v>
      </c>
      <c r="I14" s="71">
        <f t="shared" si="1"/>
        <v>0</v>
      </c>
    </row>
    <row r="15" spans="2:9" ht="12.75">
      <c r="B15" s="4" t="s">
        <v>19</v>
      </c>
      <c r="C15" s="37">
        <v>0.9725996831486472</v>
      </c>
      <c r="D15" s="37">
        <v>0.9724860561597221</v>
      </c>
      <c r="E15" s="71">
        <f t="shared" si="0"/>
        <v>0.00011362698892514178</v>
      </c>
      <c r="G15" s="37">
        <v>0.7853269731743825</v>
      </c>
      <c r="H15" s="37">
        <v>0.7853269731743825</v>
      </c>
      <c r="I15" s="71">
        <f t="shared" si="1"/>
        <v>0</v>
      </c>
    </row>
    <row r="16" spans="2:9" ht="12.75">
      <c r="B16" s="4" t="s">
        <v>27</v>
      </c>
      <c r="C16" s="37">
        <v>0.9240808031504707</v>
      </c>
      <c r="D16" s="37">
        <v>0.9177135531510351</v>
      </c>
      <c r="E16" s="71">
        <f t="shared" si="0"/>
        <v>0.006367249999435609</v>
      </c>
      <c r="G16" s="37">
        <v>1.1542750794921635</v>
      </c>
      <c r="H16" s="37">
        <v>1.1542750794921635</v>
      </c>
      <c r="I16" s="71">
        <f t="shared" si="1"/>
        <v>0</v>
      </c>
    </row>
    <row r="17" spans="2:9" ht="12.75">
      <c r="B17" s="4" t="s">
        <v>21</v>
      </c>
      <c r="C17" s="37">
        <v>0.9370991215320392</v>
      </c>
      <c r="D17" s="37">
        <v>0.9398262808160041</v>
      </c>
      <c r="E17" s="71">
        <f t="shared" si="0"/>
        <v>-0.0027271592839648306</v>
      </c>
      <c r="G17" s="37">
        <v>0.9714731034952874</v>
      </c>
      <c r="H17" s="37">
        <v>0.9714731034952874</v>
      </c>
      <c r="I17" s="71">
        <f t="shared" si="1"/>
        <v>0</v>
      </c>
    </row>
    <row r="18" spans="2:9" ht="12.75">
      <c r="B18" s="4" t="s">
        <v>28</v>
      </c>
      <c r="C18" s="37">
        <v>1.1493881491043885</v>
      </c>
      <c r="D18" s="37">
        <v>1.1571211194924462</v>
      </c>
      <c r="E18" s="71">
        <f t="shared" si="0"/>
        <v>-0.007732970388057758</v>
      </c>
      <c r="G18" s="37">
        <v>0.55776953956832</v>
      </c>
      <c r="H18" s="37">
        <v>0.55776953956832</v>
      </c>
      <c r="I18" s="71">
        <f t="shared" si="1"/>
        <v>0</v>
      </c>
    </row>
    <row r="19" spans="2:9" ht="12.75">
      <c r="B19" s="4" t="s">
        <v>3</v>
      </c>
      <c r="C19" s="37">
        <v>0.9375080573461426</v>
      </c>
      <c r="D19" s="37">
        <v>0.9236996685745911</v>
      </c>
      <c r="E19" s="71">
        <f t="shared" si="0"/>
        <v>0.01380838877155155</v>
      </c>
      <c r="G19" s="37">
        <v>0.9254168520959921</v>
      </c>
      <c r="H19" s="37">
        <v>0.9254168520959921</v>
      </c>
      <c r="I19" s="71">
        <f t="shared" si="1"/>
        <v>0</v>
      </c>
    </row>
    <row r="20" spans="2:9" ht="12.75">
      <c r="B20" s="4" t="s">
        <v>4</v>
      </c>
      <c r="C20" s="37">
        <v>1.1451462294038295</v>
      </c>
      <c r="D20" s="37">
        <v>1.1490928270238645</v>
      </c>
      <c r="E20" s="71">
        <f t="shared" si="0"/>
        <v>-0.0039465976200350195</v>
      </c>
      <c r="G20" s="37">
        <v>0.8881603687083661</v>
      </c>
      <c r="H20" s="37">
        <v>0.8881603687083661</v>
      </c>
      <c r="I20" s="71">
        <f t="shared" si="1"/>
        <v>0</v>
      </c>
    </row>
    <row r="21" spans="2:9" ht="12.75">
      <c r="B21" s="4" t="s">
        <v>5</v>
      </c>
      <c r="C21" s="37">
        <v>0.9624961706589953</v>
      </c>
      <c r="D21" s="37">
        <v>0.9737130181434899</v>
      </c>
      <c r="E21" s="71">
        <f t="shared" si="0"/>
        <v>-0.011216847484494585</v>
      </c>
      <c r="G21" s="37">
        <v>1.095681039483941</v>
      </c>
      <c r="H21" s="37">
        <v>1.095681039483941</v>
      </c>
      <c r="I21" s="71">
        <f t="shared" si="1"/>
        <v>0</v>
      </c>
    </row>
    <row r="22" spans="2:9" ht="12.75">
      <c r="B22" s="4" t="s">
        <v>29</v>
      </c>
      <c r="C22" s="37">
        <v>1.0402241467396074</v>
      </c>
      <c r="D22" s="37">
        <v>1.0490076789537819</v>
      </c>
      <c r="E22" s="71">
        <f t="shared" si="0"/>
        <v>-0.008783532214174494</v>
      </c>
      <c r="G22" s="37">
        <v>0.8454103903625952</v>
      </c>
      <c r="H22" s="37">
        <v>0.8454103903625952</v>
      </c>
      <c r="I22" s="71">
        <f t="shared" si="1"/>
        <v>0</v>
      </c>
    </row>
    <row r="23" spans="2:9" ht="12.75">
      <c r="B23" s="4" t="s">
        <v>25</v>
      </c>
      <c r="C23" s="37">
        <v>0.9293167122767649</v>
      </c>
      <c r="D23" s="37">
        <v>0.927813769961849</v>
      </c>
      <c r="E23" s="71">
        <f t="shared" si="0"/>
        <v>0.0015029423149158783</v>
      </c>
      <c r="G23" s="37">
        <v>1.6615497333639315</v>
      </c>
      <c r="H23" s="37">
        <v>1.6615497333639315</v>
      </c>
      <c r="I23" s="71">
        <f t="shared" si="1"/>
        <v>0</v>
      </c>
    </row>
    <row r="24" spans="2:9" ht="12.75">
      <c r="B24" s="5" t="s">
        <v>6</v>
      </c>
      <c r="C24" s="37">
        <v>1.2131089307034866</v>
      </c>
      <c r="D24" s="37">
        <v>1.2135166852565948</v>
      </c>
      <c r="E24" s="71">
        <f t="shared" si="0"/>
        <v>-0.0004077545531082638</v>
      </c>
      <c r="G24" s="37">
        <v>0.5314882182984377</v>
      </c>
      <c r="H24" s="37">
        <v>0.5314882182984377</v>
      </c>
      <c r="I24" s="71">
        <f t="shared" si="1"/>
        <v>0</v>
      </c>
    </row>
    <row r="25" spans="2:9" ht="12.75">
      <c r="B25" s="4" t="s">
        <v>36</v>
      </c>
      <c r="C25" s="37">
        <v>0.6167684763708063</v>
      </c>
      <c r="D25" s="37">
        <v>0.6256258423124839</v>
      </c>
      <c r="E25" s="71">
        <f>+C25-D25</f>
        <v>-0.00885736594167752</v>
      </c>
      <c r="G25" s="37">
        <v>3.226125186383192</v>
      </c>
      <c r="H25" s="37">
        <v>3.226125186383192</v>
      </c>
      <c r="I25" s="71">
        <f>+G25-H25</f>
        <v>0</v>
      </c>
    </row>
    <row r="26" spans="2:9" ht="12.75">
      <c r="B26" s="4" t="s">
        <v>15</v>
      </c>
      <c r="C26" s="37">
        <v>0.9646926385104825</v>
      </c>
      <c r="D26" s="37">
        <v>0.9617370526487218</v>
      </c>
      <c r="E26" s="71">
        <f t="shared" si="0"/>
        <v>0.002955585861760701</v>
      </c>
      <c r="G26" s="37">
        <v>0.7230020847694175</v>
      </c>
      <c r="H26" s="37">
        <v>0.7230020847694175</v>
      </c>
      <c r="I26" s="71">
        <f t="shared" si="1"/>
        <v>0</v>
      </c>
    </row>
    <row r="27" spans="2:9" ht="12.75">
      <c r="B27" s="5" t="s">
        <v>22</v>
      </c>
      <c r="C27" s="37">
        <v>1.0445940833740528</v>
      </c>
      <c r="D27" s="37">
        <v>1.027625648119668</v>
      </c>
      <c r="E27" s="71">
        <f t="shared" si="0"/>
        <v>0.01696843525438485</v>
      </c>
      <c r="G27" s="37">
        <v>0.680815742841999</v>
      </c>
      <c r="H27" s="37">
        <v>0.680815742841999</v>
      </c>
      <c r="I27" s="71">
        <f t="shared" si="1"/>
        <v>0</v>
      </c>
    </row>
    <row r="28" spans="2:9" ht="12.75">
      <c r="B28" s="4" t="s">
        <v>26</v>
      </c>
      <c r="C28" s="37">
        <v>1.191946848566122</v>
      </c>
      <c r="D28" s="37">
        <v>1.1819803380159126</v>
      </c>
      <c r="E28" s="71">
        <f t="shared" si="0"/>
        <v>0.009966510550209362</v>
      </c>
      <c r="G28" s="37">
        <v>0.6949176534734226</v>
      </c>
      <c r="H28" s="37">
        <v>0.6949176534734226</v>
      </c>
      <c r="I28" s="71">
        <f t="shared" si="1"/>
        <v>0</v>
      </c>
    </row>
    <row r="29" spans="2:9" ht="12.75">
      <c r="B29" s="76" t="s">
        <v>37</v>
      </c>
      <c r="C29" s="37">
        <v>1.0124253759161415</v>
      </c>
      <c r="D29" s="37">
        <v>1.0189242809306862</v>
      </c>
      <c r="E29" s="71">
        <f>+C29-D29</f>
        <v>-0.0064989050145447536</v>
      </c>
      <c r="F29" s="78"/>
      <c r="G29" s="37">
        <v>0.6498049543698114</v>
      </c>
      <c r="H29" s="37">
        <v>0.6498049543698114</v>
      </c>
      <c r="I29" s="71">
        <f>+G29-H29</f>
        <v>0</v>
      </c>
    </row>
    <row r="30" spans="2:9" ht="12.75">
      <c r="B30" s="4" t="s">
        <v>44</v>
      </c>
      <c r="C30" s="37">
        <v>1.1051955769308677</v>
      </c>
      <c r="D30" s="37">
        <v>1.1066172652355386</v>
      </c>
      <c r="E30" s="71">
        <f>+C30-D30</f>
        <v>-0.0014216883046709317</v>
      </c>
      <c r="G30" s="37">
        <v>0.7064539151419215</v>
      </c>
      <c r="H30" s="37">
        <v>0.7064539151419215</v>
      </c>
      <c r="I30" s="71">
        <f>+G30-H30</f>
        <v>0</v>
      </c>
    </row>
    <row r="31" spans="2:9" ht="12.75">
      <c r="B31" s="4" t="s">
        <v>30</v>
      </c>
      <c r="C31" s="37">
        <v>0.9156768810582674</v>
      </c>
      <c r="D31" s="37">
        <v>0.910964716452773</v>
      </c>
      <c r="E31" s="71">
        <f t="shared" si="0"/>
        <v>0.0047121646054943955</v>
      </c>
      <c r="G31" s="37">
        <v>0.9481677886114952</v>
      </c>
      <c r="H31" s="37">
        <v>0.9481677886114952</v>
      </c>
      <c r="I31" s="71">
        <f t="shared" si="1"/>
        <v>0</v>
      </c>
    </row>
    <row r="32" spans="2:9" ht="12.75">
      <c r="B32" s="4" t="s">
        <v>23</v>
      </c>
      <c r="C32" s="37">
        <v>0.9669733176870041</v>
      </c>
      <c r="D32" s="37">
        <v>0.9656551017873944</v>
      </c>
      <c r="E32" s="71">
        <f t="shared" si="0"/>
        <v>0.001318215899609676</v>
      </c>
      <c r="G32" s="37">
        <v>0.8179405581843004</v>
      </c>
      <c r="H32" s="37">
        <v>0.8179405581843004</v>
      </c>
      <c r="I32" s="71">
        <f t="shared" si="1"/>
        <v>0</v>
      </c>
    </row>
    <row r="33" spans="2:9" ht="12.75">
      <c r="B33" s="14" t="s">
        <v>12</v>
      </c>
      <c r="C33" s="38">
        <v>0.9889617000219104</v>
      </c>
      <c r="D33" s="38">
        <v>0.9902993239411273</v>
      </c>
      <c r="E33" s="72">
        <f t="shared" si="0"/>
        <v>-0.0013376239192168793</v>
      </c>
      <c r="G33" s="79">
        <v>0.6986824899441166</v>
      </c>
      <c r="H33" s="79">
        <v>0.6986824899441166</v>
      </c>
      <c r="I33" s="72">
        <f t="shared" si="1"/>
        <v>0</v>
      </c>
    </row>
    <row r="34" spans="2:9" ht="12.75">
      <c r="B34" s="9" t="s">
        <v>24</v>
      </c>
      <c r="C34" s="39">
        <v>1</v>
      </c>
      <c r="D34" s="39">
        <v>1</v>
      </c>
      <c r="E34" s="73">
        <f t="shared" si="0"/>
        <v>0</v>
      </c>
      <c r="G34" s="39">
        <v>1</v>
      </c>
      <c r="H34" s="24">
        <v>1</v>
      </c>
      <c r="I34" s="73">
        <f t="shared" si="1"/>
        <v>0</v>
      </c>
    </row>
  </sheetData>
  <sheetProtection/>
  <mergeCells count="2">
    <mergeCell ref="C4:E4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Västmanland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1H65</dc:creator>
  <cp:keywords/>
  <dc:description/>
  <cp:lastModifiedBy>Cecilia Skanser</cp:lastModifiedBy>
  <cp:lastPrinted>2017-02-21T07:02:30Z</cp:lastPrinted>
  <dcterms:created xsi:type="dcterms:W3CDTF">2012-01-02T09:41:31Z</dcterms:created>
  <dcterms:modified xsi:type="dcterms:W3CDTF">2022-11-11T07:58:56Z</dcterms:modified>
  <cp:category/>
  <cp:version/>
  <cp:contentType/>
  <cp:contentStatus/>
</cp:coreProperties>
</file>